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4620" windowHeight="7260" tabRatio="837" firstSheet="11" activeTab="16"/>
  </bookViews>
  <sheets>
    <sheet name="Endeksler" sheetId="27" r:id="rId1"/>
    <sheet name="4a_Sektör" sheetId="2" r:id="rId2"/>
    <sheet name="4a_İmalat_Sektör" sheetId="21" r:id="rId3"/>
    <sheet name="4a_İşyeri_Sektör" sheetId="17" r:id="rId4"/>
    <sheet name="4a_İl" sheetId="3" r:id="rId5"/>
    <sheet name="4b_Esnaf_İl" sheetId="24" r:id="rId6"/>
    <sheet name="4b_Tarım_İl" sheetId="25" r:id="rId7"/>
    <sheet name="4c_Kamu_İl " sheetId="26" r:id="rId8"/>
    <sheet name="4a_İşyeri_İl" sheetId="18" r:id="rId9"/>
    <sheet name="4a_Kadın_Sektör" sheetId="5" r:id="rId10"/>
    <sheet name="4a_Kadın_İmalat_Sektör" sheetId="23" r:id="rId11"/>
    <sheet name="4a_Kadın_İl" sheetId="20" r:id="rId12"/>
    <sheet name="4b_Esnaf_İl_Cinsiyet" sheetId="30" r:id="rId13"/>
    <sheet name="4b_Tarım_İl_Cinsiyet" sheetId="28" r:id="rId14"/>
    <sheet name="4c_İl_Cinsiyet" sheetId="29" r:id="rId15"/>
    <sheet name="İşsizlikSigortası_Başvuru" sheetId="8" r:id="rId16"/>
    <sheet name="İşsizlikSigortası_Ödeme" sheetId="9" r:id="rId17"/>
  </sheets>
  <definedNames>
    <definedName name="_xlnm._FilterDatabase" localSheetId="4" hidden="1">'4a_İl'!$A$1:$H$84</definedName>
    <definedName name="_xlnm._FilterDatabase" localSheetId="2" hidden="1">'4a_İmalat_Sektör'!$A$1:$H$26</definedName>
    <definedName name="_xlnm._FilterDatabase" localSheetId="8" hidden="1">'4a_İşyeri_İl'!$A$1:$H$90</definedName>
    <definedName name="_xlnm._FilterDatabase" localSheetId="3" hidden="1">'4a_İşyeri_Sektör'!$A$1:$H$95</definedName>
    <definedName name="_xlnm._FilterDatabase" localSheetId="11" hidden="1">'4a_Kadın_İl'!$A$1:$I$83</definedName>
    <definedName name="_xlnm._FilterDatabase" localSheetId="10" hidden="1">'4a_Kadın_İmalat_Sektör'!$A$1:$H$25</definedName>
    <definedName name="_xlnm._FilterDatabase" localSheetId="9" hidden="1">'4a_Kadın_Sektör'!$A$1:$H$90</definedName>
    <definedName name="_xlnm._FilterDatabase" localSheetId="1" hidden="1">'4a_Sektör'!$A$1:$H$90</definedName>
    <definedName name="_xlnm._FilterDatabase" localSheetId="5" hidden="1">'4b_Esnaf_İl'!$A$1:$H$84</definedName>
    <definedName name="_xlnm._FilterDatabase" localSheetId="12" hidden="1">'4b_Esnaf_İl_Cinsiyet'!$A$1:$G$82</definedName>
    <definedName name="_xlnm._FilterDatabase" localSheetId="6" hidden="1">'4b_Tarım_İl'!$A$1:$H$84</definedName>
    <definedName name="_xlnm._FilterDatabase" localSheetId="7" hidden="1">'4c_Kamu_İl '!$A$1:$H$83</definedName>
    <definedName name="_xlnm._FilterDatabase" localSheetId="0" hidden="1">Endeksler!$A$1:$I$1</definedName>
    <definedName name="_xlnm._FilterDatabase" localSheetId="15" hidden="1">İşsizlikSigortası_Başvuru!$A$1:$E$83</definedName>
    <definedName name="_xlnm._FilterDatabase" localSheetId="16" hidden="1">İşsizlikSigortası_Ödeme!$A$1:$F$83</definedName>
  </definedNames>
  <calcPr calcId="145621"/>
  <fileRecoveryPr autoRecover="0"/>
</workbook>
</file>

<file path=xl/calcChain.xml><?xml version="1.0" encoding="utf-8"?>
<calcChain xmlns="http://schemas.openxmlformats.org/spreadsheetml/2006/main">
  <c r="G81" i="29" l="1"/>
  <c r="G82" i="29"/>
  <c r="G83" i="29"/>
  <c r="F82" i="29"/>
  <c r="F83" i="29"/>
  <c r="G82" i="28"/>
  <c r="G83" i="28"/>
  <c r="F82" i="28"/>
  <c r="F83" i="28"/>
  <c r="G81" i="30"/>
  <c r="G82" i="30"/>
  <c r="G83" i="30"/>
  <c r="F82" i="30"/>
  <c r="F83" i="30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I80" i="27"/>
  <c r="G80" i="27"/>
  <c r="E80" i="27"/>
  <c r="C80" i="27"/>
  <c r="C79" i="27"/>
  <c r="I79" i="27" l="1"/>
  <c r="G79" i="27"/>
  <c r="E79" i="27"/>
  <c r="I78" i="27"/>
  <c r="G78" i="27"/>
  <c r="E78" i="27"/>
  <c r="H83" i="9" l="1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7" i="9"/>
  <c r="G7" i="9"/>
  <c r="F7" i="9"/>
  <c r="E7" i="9"/>
  <c r="H6" i="9"/>
  <c r="G6" i="9"/>
  <c r="F6" i="9"/>
  <c r="E6" i="9"/>
  <c r="H5" i="9"/>
  <c r="G5" i="9"/>
  <c r="F5" i="9"/>
  <c r="E5" i="9"/>
  <c r="H4" i="9"/>
  <c r="G4" i="9"/>
  <c r="F4" i="9"/>
  <c r="E4" i="9"/>
  <c r="H3" i="9"/>
  <c r="G3" i="9"/>
  <c r="F3" i="9"/>
  <c r="E3" i="9"/>
  <c r="H2" i="9"/>
  <c r="G2" i="9"/>
  <c r="F2" i="9"/>
  <c r="E2" i="9"/>
  <c r="H83" i="8"/>
  <c r="G83" i="8"/>
  <c r="F83" i="8"/>
  <c r="E83" i="8"/>
  <c r="H82" i="8"/>
  <c r="G82" i="8"/>
  <c r="F82" i="8"/>
  <c r="E82" i="8"/>
  <c r="H81" i="8"/>
  <c r="G81" i="8"/>
  <c r="F81" i="8"/>
  <c r="E81" i="8"/>
  <c r="H80" i="8"/>
  <c r="G80" i="8"/>
  <c r="F80" i="8"/>
  <c r="E80" i="8"/>
  <c r="H79" i="8"/>
  <c r="G79" i="8"/>
  <c r="F79" i="8"/>
  <c r="E79" i="8"/>
  <c r="H78" i="8"/>
  <c r="G78" i="8"/>
  <c r="F78" i="8"/>
  <c r="E78" i="8"/>
  <c r="H77" i="8"/>
  <c r="G77" i="8"/>
  <c r="F77" i="8"/>
  <c r="E77" i="8"/>
  <c r="H76" i="8"/>
  <c r="G76" i="8"/>
  <c r="F76" i="8"/>
  <c r="E76" i="8"/>
  <c r="H75" i="8"/>
  <c r="G75" i="8"/>
  <c r="F75" i="8"/>
  <c r="E75" i="8"/>
  <c r="H74" i="8"/>
  <c r="G74" i="8"/>
  <c r="F74" i="8"/>
  <c r="E74" i="8"/>
  <c r="H73" i="8"/>
  <c r="G73" i="8"/>
  <c r="F73" i="8"/>
  <c r="E73" i="8"/>
  <c r="H72" i="8"/>
  <c r="G72" i="8"/>
  <c r="F72" i="8"/>
  <c r="E72" i="8"/>
  <c r="H71" i="8"/>
  <c r="G71" i="8"/>
  <c r="F71" i="8"/>
  <c r="E71" i="8"/>
  <c r="H70" i="8"/>
  <c r="G70" i="8"/>
  <c r="F70" i="8"/>
  <c r="E70" i="8"/>
  <c r="H69" i="8"/>
  <c r="G69" i="8"/>
  <c r="F69" i="8"/>
  <c r="E69" i="8"/>
  <c r="H68" i="8"/>
  <c r="G68" i="8"/>
  <c r="F68" i="8"/>
  <c r="E68" i="8"/>
  <c r="H67" i="8"/>
  <c r="G67" i="8"/>
  <c r="F67" i="8"/>
  <c r="E67" i="8"/>
  <c r="H66" i="8"/>
  <c r="G66" i="8"/>
  <c r="F66" i="8"/>
  <c r="E66" i="8"/>
  <c r="H65" i="8"/>
  <c r="G65" i="8"/>
  <c r="F65" i="8"/>
  <c r="E65" i="8"/>
  <c r="H64" i="8"/>
  <c r="G64" i="8"/>
  <c r="F64" i="8"/>
  <c r="E64" i="8"/>
  <c r="H63" i="8"/>
  <c r="G63" i="8"/>
  <c r="F63" i="8"/>
  <c r="E63" i="8"/>
  <c r="H62" i="8"/>
  <c r="G62" i="8"/>
  <c r="F62" i="8"/>
  <c r="E62" i="8"/>
  <c r="H61" i="8"/>
  <c r="G61" i="8"/>
  <c r="F61" i="8"/>
  <c r="E61" i="8"/>
  <c r="H60" i="8"/>
  <c r="G60" i="8"/>
  <c r="F60" i="8"/>
  <c r="E60" i="8"/>
  <c r="H59" i="8"/>
  <c r="G59" i="8"/>
  <c r="F59" i="8"/>
  <c r="E59" i="8"/>
  <c r="H58" i="8"/>
  <c r="G58" i="8"/>
  <c r="F58" i="8"/>
  <c r="E58" i="8"/>
  <c r="H57" i="8"/>
  <c r="G57" i="8"/>
  <c r="F57" i="8"/>
  <c r="E57" i="8"/>
  <c r="H56" i="8"/>
  <c r="G56" i="8"/>
  <c r="F56" i="8"/>
  <c r="E56" i="8"/>
  <c r="H55" i="8"/>
  <c r="G55" i="8"/>
  <c r="F55" i="8"/>
  <c r="E55" i="8"/>
  <c r="H54" i="8"/>
  <c r="G54" i="8"/>
  <c r="F54" i="8"/>
  <c r="E54" i="8"/>
  <c r="H53" i="8"/>
  <c r="G53" i="8"/>
  <c r="F53" i="8"/>
  <c r="E53" i="8"/>
  <c r="H52" i="8"/>
  <c r="G52" i="8"/>
  <c r="F52" i="8"/>
  <c r="E52" i="8"/>
  <c r="H51" i="8"/>
  <c r="G51" i="8"/>
  <c r="F51" i="8"/>
  <c r="E51" i="8"/>
  <c r="H50" i="8"/>
  <c r="G50" i="8"/>
  <c r="F50" i="8"/>
  <c r="E50" i="8"/>
  <c r="H49" i="8"/>
  <c r="G49" i="8"/>
  <c r="F49" i="8"/>
  <c r="E49" i="8"/>
  <c r="H48" i="8"/>
  <c r="G48" i="8"/>
  <c r="F48" i="8"/>
  <c r="E48" i="8"/>
  <c r="H47" i="8"/>
  <c r="G47" i="8"/>
  <c r="F47" i="8"/>
  <c r="E47" i="8"/>
  <c r="H46" i="8"/>
  <c r="G46" i="8"/>
  <c r="F46" i="8"/>
  <c r="E46" i="8"/>
  <c r="H45" i="8"/>
  <c r="G45" i="8"/>
  <c r="F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H41" i="8"/>
  <c r="G41" i="8"/>
  <c r="F41" i="8"/>
  <c r="E41" i="8"/>
  <c r="H40" i="8"/>
  <c r="G40" i="8"/>
  <c r="F40" i="8"/>
  <c r="E40" i="8"/>
  <c r="H39" i="8"/>
  <c r="G39" i="8"/>
  <c r="F39" i="8"/>
  <c r="E39" i="8"/>
  <c r="H38" i="8"/>
  <c r="G38" i="8"/>
  <c r="F38" i="8"/>
  <c r="E38" i="8"/>
  <c r="H37" i="8"/>
  <c r="G37" i="8"/>
  <c r="F37" i="8"/>
  <c r="E37" i="8"/>
  <c r="H36" i="8"/>
  <c r="G36" i="8"/>
  <c r="F36" i="8"/>
  <c r="E36" i="8"/>
  <c r="H35" i="8"/>
  <c r="G35" i="8"/>
  <c r="F35" i="8"/>
  <c r="E35" i="8"/>
  <c r="H34" i="8"/>
  <c r="G34" i="8"/>
  <c r="F34" i="8"/>
  <c r="E34" i="8"/>
  <c r="H33" i="8"/>
  <c r="G33" i="8"/>
  <c r="F33" i="8"/>
  <c r="E33" i="8"/>
  <c r="H32" i="8"/>
  <c r="G32" i="8"/>
  <c r="F32" i="8"/>
  <c r="E32" i="8"/>
  <c r="H31" i="8"/>
  <c r="G31" i="8"/>
  <c r="F31" i="8"/>
  <c r="E31" i="8"/>
  <c r="H30" i="8"/>
  <c r="G30" i="8"/>
  <c r="F30" i="8"/>
  <c r="E30" i="8"/>
  <c r="H29" i="8"/>
  <c r="G29" i="8"/>
  <c r="F29" i="8"/>
  <c r="E29" i="8"/>
  <c r="H28" i="8"/>
  <c r="G28" i="8"/>
  <c r="F28" i="8"/>
  <c r="E28" i="8"/>
  <c r="H27" i="8"/>
  <c r="G27" i="8"/>
  <c r="F27" i="8"/>
  <c r="E27" i="8"/>
  <c r="H26" i="8"/>
  <c r="G26" i="8"/>
  <c r="F26" i="8"/>
  <c r="E26" i="8"/>
  <c r="H25" i="8"/>
  <c r="G25" i="8"/>
  <c r="F25" i="8"/>
  <c r="E25" i="8"/>
  <c r="H24" i="8"/>
  <c r="G24" i="8"/>
  <c r="F24" i="8"/>
  <c r="E24" i="8"/>
  <c r="H23" i="8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F16" i="8"/>
  <c r="E16" i="8"/>
  <c r="H15" i="8"/>
  <c r="G15" i="8"/>
  <c r="F15" i="8"/>
  <c r="E15" i="8"/>
  <c r="H14" i="8"/>
  <c r="G14" i="8"/>
  <c r="F14" i="8"/>
  <c r="E14" i="8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" i="8"/>
  <c r="G4" i="8"/>
  <c r="F4" i="8"/>
  <c r="E4" i="8"/>
  <c r="H3" i="8"/>
  <c r="G3" i="8"/>
  <c r="F3" i="8"/>
  <c r="E3" i="8"/>
  <c r="H2" i="8"/>
  <c r="G2" i="8"/>
  <c r="F2" i="8"/>
  <c r="E2" i="8"/>
  <c r="F81" i="29"/>
  <c r="G80" i="29"/>
  <c r="F80" i="29"/>
  <c r="G79" i="29"/>
  <c r="F79" i="29"/>
  <c r="G78" i="29"/>
  <c r="F78" i="29"/>
  <c r="G77" i="29"/>
  <c r="F77" i="29"/>
  <c r="G76" i="29"/>
  <c r="F76" i="29"/>
  <c r="G75" i="29"/>
  <c r="F75" i="29"/>
  <c r="G74" i="29"/>
  <c r="F74" i="29"/>
  <c r="G73" i="29"/>
  <c r="F73" i="29"/>
  <c r="G72" i="29"/>
  <c r="F72" i="29"/>
  <c r="G71" i="29"/>
  <c r="F71" i="29"/>
  <c r="G70" i="29"/>
  <c r="F70" i="29"/>
  <c r="G69" i="29"/>
  <c r="F69" i="29"/>
  <c r="G68" i="29"/>
  <c r="F68" i="29"/>
  <c r="G67" i="29"/>
  <c r="F67" i="29"/>
  <c r="G66" i="29"/>
  <c r="F66" i="29"/>
  <c r="G65" i="29"/>
  <c r="F65" i="29"/>
  <c r="G64" i="29"/>
  <c r="F64" i="29"/>
  <c r="G63" i="29"/>
  <c r="F63" i="29"/>
  <c r="G62" i="29"/>
  <c r="F62" i="29"/>
  <c r="G61" i="29"/>
  <c r="F61" i="29"/>
  <c r="G60" i="29"/>
  <c r="F60" i="29"/>
  <c r="G59" i="29"/>
  <c r="F59" i="29"/>
  <c r="G58" i="29"/>
  <c r="F58" i="29"/>
  <c r="G57" i="29"/>
  <c r="F57" i="29"/>
  <c r="G56" i="29"/>
  <c r="F56" i="29"/>
  <c r="G55" i="29"/>
  <c r="F55" i="29"/>
  <c r="G54" i="29"/>
  <c r="F54" i="29"/>
  <c r="G53" i="29"/>
  <c r="F53" i="29"/>
  <c r="G52" i="29"/>
  <c r="F52" i="29"/>
  <c r="G51" i="29"/>
  <c r="F51" i="29"/>
  <c r="G50" i="29"/>
  <c r="F50" i="29"/>
  <c r="G49" i="29"/>
  <c r="F49" i="29"/>
  <c r="G48" i="29"/>
  <c r="F48" i="29"/>
  <c r="G47" i="29"/>
  <c r="F47" i="29"/>
  <c r="G46" i="29"/>
  <c r="F46" i="29"/>
  <c r="G45" i="29"/>
  <c r="F45" i="29"/>
  <c r="G44" i="29"/>
  <c r="F44" i="29"/>
  <c r="G43" i="29"/>
  <c r="F43" i="29"/>
  <c r="G42" i="29"/>
  <c r="F42" i="29"/>
  <c r="G41" i="29"/>
  <c r="F41" i="29"/>
  <c r="G40" i="29"/>
  <c r="F40" i="29"/>
  <c r="G39" i="29"/>
  <c r="F39" i="29"/>
  <c r="G38" i="29"/>
  <c r="F38" i="29"/>
  <c r="G37" i="29"/>
  <c r="F37" i="29"/>
  <c r="G36" i="29"/>
  <c r="F36" i="29"/>
  <c r="G35" i="29"/>
  <c r="F35" i="29"/>
  <c r="G34" i="29"/>
  <c r="F34" i="29"/>
  <c r="G33" i="29"/>
  <c r="F33" i="29"/>
  <c r="G32" i="29"/>
  <c r="F32" i="29"/>
  <c r="G31" i="29"/>
  <c r="F31" i="29"/>
  <c r="G30" i="29"/>
  <c r="F30" i="29"/>
  <c r="G29" i="29"/>
  <c r="F29" i="29"/>
  <c r="G28" i="29"/>
  <c r="F28" i="29"/>
  <c r="G27" i="29"/>
  <c r="F27" i="29"/>
  <c r="G26" i="29"/>
  <c r="F26" i="29"/>
  <c r="G25" i="29"/>
  <c r="F25" i="29"/>
  <c r="G24" i="29"/>
  <c r="F24" i="29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7" i="29"/>
  <c r="F7" i="29"/>
  <c r="G6" i="29"/>
  <c r="F6" i="29"/>
  <c r="G5" i="29"/>
  <c r="F5" i="29"/>
  <c r="G4" i="29"/>
  <c r="F4" i="29"/>
  <c r="G3" i="29"/>
  <c r="F3" i="29"/>
  <c r="G2" i="29"/>
  <c r="F2" i="29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3" i="28"/>
  <c r="F3" i="28"/>
  <c r="G2" i="28"/>
  <c r="F2" i="28"/>
  <c r="F81" i="30"/>
  <c r="G80" i="30"/>
  <c r="F80" i="30"/>
  <c r="G79" i="30"/>
  <c r="F79" i="30"/>
  <c r="G78" i="30"/>
  <c r="F78" i="30"/>
  <c r="G77" i="30"/>
  <c r="F77" i="30"/>
  <c r="G76" i="30"/>
  <c r="F76" i="30"/>
  <c r="G75" i="30"/>
  <c r="F75" i="30"/>
  <c r="G74" i="30"/>
  <c r="F74" i="30"/>
  <c r="G73" i="30"/>
  <c r="F73" i="30"/>
  <c r="G72" i="30"/>
  <c r="F72" i="30"/>
  <c r="G71" i="30"/>
  <c r="F71" i="30"/>
  <c r="G70" i="30"/>
  <c r="F70" i="30"/>
  <c r="G69" i="30"/>
  <c r="F69" i="30"/>
  <c r="G68" i="30"/>
  <c r="F68" i="30"/>
  <c r="G67" i="30"/>
  <c r="F67" i="30"/>
  <c r="G66" i="30"/>
  <c r="F66" i="30"/>
  <c r="G65" i="30"/>
  <c r="F65" i="30"/>
  <c r="G64" i="30"/>
  <c r="F64" i="30"/>
  <c r="G63" i="30"/>
  <c r="F63" i="30"/>
  <c r="G62" i="30"/>
  <c r="F62" i="30"/>
  <c r="G61" i="30"/>
  <c r="F61" i="30"/>
  <c r="G60" i="30"/>
  <c r="F60" i="30"/>
  <c r="G59" i="30"/>
  <c r="F59" i="30"/>
  <c r="G58" i="30"/>
  <c r="F58" i="30"/>
  <c r="G57" i="30"/>
  <c r="F57" i="30"/>
  <c r="G56" i="30"/>
  <c r="F56" i="30"/>
  <c r="G55" i="30"/>
  <c r="F55" i="30"/>
  <c r="G54" i="30"/>
  <c r="F54" i="30"/>
  <c r="G53" i="30"/>
  <c r="F53" i="30"/>
  <c r="G52" i="30"/>
  <c r="F52" i="30"/>
  <c r="G51" i="30"/>
  <c r="F51" i="30"/>
  <c r="G50" i="30"/>
  <c r="F50" i="30"/>
  <c r="G49" i="30"/>
  <c r="F49" i="30"/>
  <c r="G48" i="30"/>
  <c r="F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5" i="30"/>
  <c r="F5" i="30"/>
  <c r="G4" i="30"/>
  <c r="F4" i="30"/>
  <c r="G3" i="30"/>
  <c r="F3" i="30"/>
  <c r="G2" i="30"/>
  <c r="F2" i="30"/>
  <c r="K83" i="20"/>
  <c r="I83" i="20"/>
  <c r="J83" i="20" s="1"/>
  <c r="H83" i="20"/>
  <c r="G83" i="20"/>
  <c r="F83" i="20"/>
  <c r="K82" i="20"/>
  <c r="I82" i="20"/>
  <c r="J82" i="20" s="1"/>
  <c r="H82" i="20"/>
  <c r="G82" i="20"/>
  <c r="F82" i="20"/>
  <c r="K81" i="20"/>
  <c r="I81" i="20"/>
  <c r="J81" i="20" s="1"/>
  <c r="H81" i="20"/>
  <c r="G81" i="20"/>
  <c r="F81" i="20"/>
  <c r="K80" i="20"/>
  <c r="I80" i="20"/>
  <c r="J80" i="20" s="1"/>
  <c r="H80" i="20"/>
  <c r="G80" i="20"/>
  <c r="F80" i="20"/>
  <c r="K79" i="20"/>
  <c r="I79" i="20"/>
  <c r="J79" i="20" s="1"/>
  <c r="H79" i="20"/>
  <c r="G79" i="20"/>
  <c r="F79" i="20"/>
  <c r="K78" i="20"/>
  <c r="I78" i="20"/>
  <c r="J78" i="20" s="1"/>
  <c r="H78" i="20"/>
  <c r="G78" i="20"/>
  <c r="F78" i="20"/>
  <c r="K77" i="20"/>
  <c r="I77" i="20"/>
  <c r="J77" i="20" s="1"/>
  <c r="H77" i="20"/>
  <c r="G77" i="20"/>
  <c r="F77" i="20"/>
  <c r="K76" i="20"/>
  <c r="I76" i="20"/>
  <c r="J76" i="20" s="1"/>
  <c r="H76" i="20"/>
  <c r="G76" i="20"/>
  <c r="F76" i="20"/>
  <c r="K75" i="20"/>
  <c r="I75" i="20"/>
  <c r="J75" i="20" s="1"/>
  <c r="H75" i="20"/>
  <c r="G75" i="20"/>
  <c r="F75" i="20"/>
  <c r="K74" i="20"/>
  <c r="I74" i="20"/>
  <c r="J74" i="20" s="1"/>
  <c r="H74" i="20"/>
  <c r="G74" i="20"/>
  <c r="F74" i="20"/>
  <c r="K73" i="20"/>
  <c r="I73" i="20"/>
  <c r="J73" i="20" s="1"/>
  <c r="H73" i="20"/>
  <c r="G73" i="20"/>
  <c r="F73" i="20"/>
  <c r="K72" i="20"/>
  <c r="I72" i="20"/>
  <c r="J72" i="20" s="1"/>
  <c r="H72" i="20"/>
  <c r="G72" i="20"/>
  <c r="F72" i="20"/>
  <c r="K71" i="20"/>
  <c r="I71" i="20"/>
  <c r="J71" i="20" s="1"/>
  <c r="H71" i="20"/>
  <c r="G71" i="20"/>
  <c r="F71" i="20"/>
  <c r="K70" i="20"/>
  <c r="I70" i="20"/>
  <c r="J70" i="20" s="1"/>
  <c r="H70" i="20"/>
  <c r="G70" i="20"/>
  <c r="F70" i="20"/>
  <c r="K69" i="20"/>
  <c r="I69" i="20"/>
  <c r="J69" i="20" s="1"/>
  <c r="H69" i="20"/>
  <c r="G69" i="20"/>
  <c r="F69" i="20"/>
  <c r="K68" i="20"/>
  <c r="I68" i="20"/>
  <c r="J68" i="20" s="1"/>
  <c r="H68" i="20"/>
  <c r="G68" i="20"/>
  <c r="F68" i="20"/>
  <c r="K67" i="20"/>
  <c r="I67" i="20"/>
  <c r="J67" i="20" s="1"/>
  <c r="H67" i="20"/>
  <c r="G67" i="20"/>
  <c r="F67" i="20"/>
  <c r="K66" i="20"/>
  <c r="I66" i="20"/>
  <c r="J66" i="20" s="1"/>
  <c r="H66" i="20"/>
  <c r="G66" i="20"/>
  <c r="F66" i="20"/>
  <c r="K65" i="20"/>
  <c r="I65" i="20"/>
  <c r="J65" i="20" s="1"/>
  <c r="H65" i="20"/>
  <c r="G65" i="20"/>
  <c r="F65" i="20"/>
  <c r="K64" i="20"/>
  <c r="I64" i="20"/>
  <c r="J64" i="20" s="1"/>
  <c r="H64" i="20"/>
  <c r="G64" i="20"/>
  <c r="F64" i="20"/>
  <c r="K63" i="20"/>
  <c r="I63" i="20"/>
  <c r="J63" i="20" s="1"/>
  <c r="H63" i="20"/>
  <c r="G63" i="20"/>
  <c r="F63" i="20"/>
  <c r="K62" i="20"/>
  <c r="I62" i="20"/>
  <c r="J62" i="20" s="1"/>
  <c r="H62" i="20"/>
  <c r="G62" i="20"/>
  <c r="F62" i="20"/>
  <c r="K61" i="20"/>
  <c r="I61" i="20"/>
  <c r="J61" i="20" s="1"/>
  <c r="H61" i="20"/>
  <c r="G61" i="20"/>
  <c r="F61" i="20"/>
  <c r="K60" i="20"/>
  <c r="I60" i="20"/>
  <c r="J60" i="20" s="1"/>
  <c r="H60" i="20"/>
  <c r="G60" i="20"/>
  <c r="F60" i="20"/>
  <c r="K59" i="20"/>
  <c r="I59" i="20"/>
  <c r="J59" i="20" s="1"/>
  <c r="H59" i="20"/>
  <c r="G59" i="20"/>
  <c r="F59" i="20"/>
  <c r="K58" i="20"/>
  <c r="I58" i="20"/>
  <c r="J58" i="20" s="1"/>
  <c r="H58" i="20"/>
  <c r="G58" i="20"/>
  <c r="F58" i="20"/>
  <c r="K57" i="20"/>
  <c r="I57" i="20"/>
  <c r="J57" i="20" s="1"/>
  <c r="H57" i="20"/>
  <c r="G57" i="20"/>
  <c r="F57" i="20"/>
  <c r="K56" i="20"/>
  <c r="I56" i="20"/>
  <c r="J56" i="20" s="1"/>
  <c r="H56" i="20"/>
  <c r="G56" i="20"/>
  <c r="F56" i="20"/>
  <c r="K55" i="20"/>
  <c r="I55" i="20"/>
  <c r="J55" i="20" s="1"/>
  <c r="H55" i="20"/>
  <c r="G55" i="20"/>
  <c r="F55" i="20"/>
  <c r="K54" i="20"/>
  <c r="I54" i="20"/>
  <c r="J54" i="20" s="1"/>
  <c r="H54" i="20"/>
  <c r="G54" i="20"/>
  <c r="F54" i="20"/>
  <c r="K53" i="20"/>
  <c r="I53" i="20"/>
  <c r="J53" i="20" s="1"/>
  <c r="H53" i="20"/>
  <c r="G53" i="20"/>
  <c r="F53" i="20"/>
  <c r="K52" i="20"/>
  <c r="I52" i="20"/>
  <c r="J52" i="20" s="1"/>
  <c r="H52" i="20"/>
  <c r="G52" i="20"/>
  <c r="F52" i="20"/>
  <c r="K51" i="20"/>
  <c r="I51" i="20"/>
  <c r="J51" i="20" s="1"/>
  <c r="H51" i="20"/>
  <c r="G51" i="20"/>
  <c r="F51" i="20"/>
  <c r="K50" i="20"/>
  <c r="I50" i="20"/>
  <c r="J50" i="20" s="1"/>
  <c r="H50" i="20"/>
  <c r="G50" i="20"/>
  <c r="F50" i="20"/>
  <c r="K49" i="20"/>
  <c r="I49" i="20"/>
  <c r="J49" i="20" s="1"/>
  <c r="H49" i="20"/>
  <c r="G49" i="20"/>
  <c r="F49" i="20"/>
  <c r="K48" i="20"/>
  <c r="I48" i="20"/>
  <c r="J48" i="20" s="1"/>
  <c r="H48" i="20"/>
  <c r="G48" i="20"/>
  <c r="F48" i="20"/>
  <c r="K47" i="20"/>
  <c r="I47" i="20"/>
  <c r="J47" i="20" s="1"/>
  <c r="H47" i="20"/>
  <c r="G47" i="20"/>
  <c r="F47" i="20"/>
  <c r="K46" i="20"/>
  <c r="I46" i="20"/>
  <c r="J46" i="20" s="1"/>
  <c r="H46" i="20"/>
  <c r="G46" i="20"/>
  <c r="F46" i="20"/>
  <c r="K45" i="20"/>
  <c r="I45" i="20"/>
  <c r="J45" i="20" s="1"/>
  <c r="H45" i="20"/>
  <c r="G45" i="20"/>
  <c r="F45" i="20"/>
  <c r="K44" i="20"/>
  <c r="I44" i="20"/>
  <c r="J44" i="20" s="1"/>
  <c r="H44" i="20"/>
  <c r="G44" i="20"/>
  <c r="F44" i="20"/>
  <c r="K43" i="20"/>
  <c r="I43" i="20"/>
  <c r="J43" i="20" s="1"/>
  <c r="H43" i="20"/>
  <c r="G43" i="20"/>
  <c r="F43" i="20"/>
  <c r="K42" i="20"/>
  <c r="I42" i="20"/>
  <c r="J42" i="20" s="1"/>
  <c r="H42" i="20"/>
  <c r="G42" i="20"/>
  <c r="F42" i="20"/>
  <c r="K41" i="20"/>
  <c r="I41" i="20"/>
  <c r="J41" i="20" s="1"/>
  <c r="H41" i="20"/>
  <c r="G41" i="20"/>
  <c r="F41" i="20"/>
  <c r="K40" i="20"/>
  <c r="I40" i="20"/>
  <c r="J40" i="20" s="1"/>
  <c r="H40" i="20"/>
  <c r="G40" i="20"/>
  <c r="F40" i="20"/>
  <c r="K39" i="20"/>
  <c r="I39" i="20"/>
  <c r="J39" i="20" s="1"/>
  <c r="H39" i="20"/>
  <c r="G39" i="20"/>
  <c r="F39" i="20"/>
  <c r="K38" i="20"/>
  <c r="I38" i="20"/>
  <c r="J38" i="20" s="1"/>
  <c r="H38" i="20"/>
  <c r="G38" i="20"/>
  <c r="F38" i="20"/>
  <c r="K37" i="20"/>
  <c r="I37" i="20"/>
  <c r="J37" i="20" s="1"/>
  <c r="H37" i="20"/>
  <c r="G37" i="20"/>
  <c r="F37" i="20"/>
  <c r="K36" i="20"/>
  <c r="I36" i="20"/>
  <c r="J36" i="20" s="1"/>
  <c r="H36" i="20"/>
  <c r="G36" i="20"/>
  <c r="F36" i="20"/>
  <c r="K35" i="20"/>
  <c r="I35" i="20"/>
  <c r="J35" i="20" s="1"/>
  <c r="H35" i="20"/>
  <c r="G35" i="20"/>
  <c r="F35" i="20"/>
  <c r="K34" i="20"/>
  <c r="I34" i="20"/>
  <c r="J34" i="20" s="1"/>
  <c r="H34" i="20"/>
  <c r="G34" i="20"/>
  <c r="F34" i="20"/>
  <c r="K33" i="20"/>
  <c r="I33" i="20"/>
  <c r="J33" i="20" s="1"/>
  <c r="H33" i="20"/>
  <c r="G33" i="20"/>
  <c r="F33" i="20"/>
  <c r="K32" i="20"/>
  <c r="I32" i="20"/>
  <c r="J32" i="20" s="1"/>
  <c r="H32" i="20"/>
  <c r="G32" i="20"/>
  <c r="F32" i="20"/>
  <c r="K31" i="20"/>
  <c r="I31" i="20"/>
  <c r="J31" i="20" s="1"/>
  <c r="H31" i="20"/>
  <c r="G31" i="20"/>
  <c r="F31" i="20"/>
  <c r="K30" i="20"/>
  <c r="I30" i="20"/>
  <c r="J30" i="20" s="1"/>
  <c r="H30" i="20"/>
  <c r="G30" i="20"/>
  <c r="F30" i="20"/>
  <c r="K29" i="20"/>
  <c r="I29" i="20"/>
  <c r="J29" i="20" s="1"/>
  <c r="H29" i="20"/>
  <c r="G29" i="20"/>
  <c r="F29" i="20"/>
  <c r="K28" i="20"/>
  <c r="I28" i="20"/>
  <c r="J28" i="20" s="1"/>
  <c r="H28" i="20"/>
  <c r="G28" i="20"/>
  <c r="F28" i="20"/>
  <c r="K27" i="20"/>
  <c r="I27" i="20"/>
  <c r="J27" i="20" s="1"/>
  <c r="H27" i="20"/>
  <c r="G27" i="20"/>
  <c r="F27" i="20"/>
  <c r="K26" i="20"/>
  <c r="I26" i="20"/>
  <c r="J26" i="20" s="1"/>
  <c r="H26" i="20"/>
  <c r="G26" i="20"/>
  <c r="F26" i="20"/>
  <c r="K25" i="20"/>
  <c r="I25" i="20"/>
  <c r="J25" i="20" s="1"/>
  <c r="H25" i="20"/>
  <c r="G25" i="20"/>
  <c r="F25" i="20"/>
  <c r="K24" i="20"/>
  <c r="I24" i="20"/>
  <c r="J24" i="20" s="1"/>
  <c r="H24" i="20"/>
  <c r="G24" i="20"/>
  <c r="F24" i="20"/>
  <c r="K23" i="20"/>
  <c r="I23" i="20"/>
  <c r="J23" i="20" s="1"/>
  <c r="H23" i="20"/>
  <c r="G23" i="20"/>
  <c r="F23" i="20"/>
  <c r="K22" i="20"/>
  <c r="I22" i="20"/>
  <c r="J22" i="20" s="1"/>
  <c r="H22" i="20"/>
  <c r="G22" i="20"/>
  <c r="F22" i="20"/>
  <c r="K21" i="20"/>
  <c r="I21" i="20"/>
  <c r="J21" i="20" s="1"/>
  <c r="H21" i="20"/>
  <c r="G21" i="20"/>
  <c r="F21" i="20"/>
  <c r="K20" i="20"/>
  <c r="I20" i="20"/>
  <c r="J20" i="20" s="1"/>
  <c r="H20" i="20"/>
  <c r="G20" i="20"/>
  <c r="F20" i="20"/>
  <c r="K19" i="20"/>
  <c r="I19" i="20"/>
  <c r="J19" i="20" s="1"/>
  <c r="H19" i="20"/>
  <c r="G19" i="20"/>
  <c r="F19" i="20"/>
  <c r="K18" i="20"/>
  <c r="I18" i="20"/>
  <c r="J18" i="20" s="1"/>
  <c r="H18" i="20"/>
  <c r="G18" i="20"/>
  <c r="F18" i="20"/>
  <c r="K17" i="20"/>
  <c r="I17" i="20"/>
  <c r="J17" i="20" s="1"/>
  <c r="H17" i="20"/>
  <c r="G17" i="20"/>
  <c r="F17" i="20"/>
  <c r="K16" i="20"/>
  <c r="I16" i="20"/>
  <c r="J16" i="20" s="1"/>
  <c r="H16" i="20"/>
  <c r="G16" i="20"/>
  <c r="F16" i="20"/>
  <c r="K15" i="20"/>
  <c r="I15" i="20"/>
  <c r="J15" i="20" s="1"/>
  <c r="H15" i="20"/>
  <c r="G15" i="20"/>
  <c r="F15" i="20"/>
  <c r="K14" i="20"/>
  <c r="I14" i="20"/>
  <c r="J14" i="20" s="1"/>
  <c r="H14" i="20"/>
  <c r="G14" i="20"/>
  <c r="F14" i="20"/>
  <c r="K13" i="20"/>
  <c r="I13" i="20"/>
  <c r="J13" i="20" s="1"/>
  <c r="H13" i="20"/>
  <c r="G13" i="20"/>
  <c r="F13" i="20"/>
  <c r="K12" i="20"/>
  <c r="I12" i="20"/>
  <c r="J12" i="20" s="1"/>
  <c r="H12" i="20"/>
  <c r="G12" i="20"/>
  <c r="F12" i="20"/>
  <c r="K11" i="20"/>
  <c r="I11" i="20"/>
  <c r="J11" i="20" s="1"/>
  <c r="H11" i="20"/>
  <c r="G11" i="20"/>
  <c r="F11" i="20"/>
  <c r="K10" i="20"/>
  <c r="I10" i="20"/>
  <c r="J10" i="20" s="1"/>
  <c r="H10" i="20"/>
  <c r="G10" i="20"/>
  <c r="F10" i="20"/>
  <c r="K9" i="20"/>
  <c r="I9" i="20"/>
  <c r="J9" i="20" s="1"/>
  <c r="H9" i="20"/>
  <c r="G9" i="20"/>
  <c r="F9" i="20"/>
  <c r="K8" i="20"/>
  <c r="I8" i="20"/>
  <c r="J8" i="20" s="1"/>
  <c r="H8" i="20"/>
  <c r="G8" i="20"/>
  <c r="F8" i="20"/>
  <c r="K7" i="20"/>
  <c r="I7" i="20"/>
  <c r="J7" i="20" s="1"/>
  <c r="H7" i="20"/>
  <c r="G7" i="20"/>
  <c r="F7" i="20"/>
  <c r="K6" i="20"/>
  <c r="I6" i="20"/>
  <c r="J6" i="20" s="1"/>
  <c r="H6" i="20"/>
  <c r="G6" i="20"/>
  <c r="F6" i="20"/>
  <c r="K5" i="20"/>
  <c r="I5" i="20"/>
  <c r="J5" i="20" s="1"/>
  <c r="H5" i="20"/>
  <c r="G5" i="20"/>
  <c r="F5" i="20"/>
  <c r="K4" i="20"/>
  <c r="I4" i="20"/>
  <c r="J4" i="20" s="1"/>
  <c r="H4" i="20"/>
  <c r="G4" i="20"/>
  <c r="F4" i="20"/>
  <c r="K3" i="20"/>
  <c r="I3" i="20"/>
  <c r="J3" i="20" s="1"/>
  <c r="H3" i="20"/>
  <c r="G3" i="20"/>
  <c r="F3" i="20"/>
  <c r="K2" i="20"/>
  <c r="I2" i="20"/>
  <c r="J2" i="20" s="1"/>
  <c r="H2" i="20"/>
  <c r="G2" i="20"/>
  <c r="F2" i="20"/>
  <c r="J26" i="23"/>
  <c r="H26" i="23"/>
  <c r="I26" i="23" s="1"/>
  <c r="G26" i="23"/>
  <c r="F26" i="23"/>
  <c r="J25" i="23"/>
  <c r="H25" i="23"/>
  <c r="I25" i="23" s="1"/>
  <c r="G25" i="23"/>
  <c r="F25" i="23"/>
  <c r="J24" i="23"/>
  <c r="H24" i="23"/>
  <c r="I24" i="23" s="1"/>
  <c r="G24" i="23"/>
  <c r="F24" i="23"/>
  <c r="J23" i="23"/>
  <c r="H23" i="23"/>
  <c r="I23" i="23" s="1"/>
  <c r="G23" i="23"/>
  <c r="F23" i="23"/>
  <c r="J22" i="23"/>
  <c r="H22" i="23"/>
  <c r="I22" i="23" s="1"/>
  <c r="G22" i="23"/>
  <c r="F22" i="23"/>
  <c r="J21" i="23"/>
  <c r="H21" i="23"/>
  <c r="I21" i="23" s="1"/>
  <c r="G21" i="23"/>
  <c r="F21" i="23"/>
  <c r="J20" i="23"/>
  <c r="H20" i="23"/>
  <c r="I20" i="23" s="1"/>
  <c r="G20" i="23"/>
  <c r="F20" i="23"/>
  <c r="J19" i="23"/>
  <c r="H19" i="23"/>
  <c r="G19" i="23"/>
  <c r="F19" i="23"/>
  <c r="J18" i="23"/>
  <c r="H18" i="23"/>
  <c r="G18" i="23"/>
  <c r="F18" i="23"/>
  <c r="J17" i="23"/>
  <c r="H17" i="23"/>
  <c r="I17" i="23" s="1"/>
  <c r="G17" i="23"/>
  <c r="F17" i="23"/>
  <c r="J16" i="23"/>
  <c r="H16" i="23"/>
  <c r="I16" i="23" s="1"/>
  <c r="G16" i="23"/>
  <c r="F16" i="23"/>
  <c r="J15" i="23"/>
  <c r="H15" i="23"/>
  <c r="I15" i="23" s="1"/>
  <c r="G15" i="23"/>
  <c r="F15" i="23"/>
  <c r="J14" i="23"/>
  <c r="H14" i="23"/>
  <c r="I14" i="23" s="1"/>
  <c r="G14" i="23"/>
  <c r="F14" i="23"/>
  <c r="J13" i="23"/>
  <c r="H13" i="23"/>
  <c r="I13" i="23" s="1"/>
  <c r="G13" i="23"/>
  <c r="F13" i="23"/>
  <c r="J12" i="23"/>
  <c r="H12" i="23"/>
  <c r="I12" i="23" s="1"/>
  <c r="G12" i="23"/>
  <c r="F12" i="23"/>
  <c r="J11" i="23"/>
  <c r="H11" i="23"/>
  <c r="I11" i="23" s="1"/>
  <c r="G11" i="23"/>
  <c r="F11" i="23"/>
  <c r="J10" i="23"/>
  <c r="H10" i="23"/>
  <c r="I10" i="23" s="1"/>
  <c r="G10" i="23"/>
  <c r="F10" i="23"/>
  <c r="J9" i="23"/>
  <c r="H9" i="23"/>
  <c r="I9" i="23" s="1"/>
  <c r="G9" i="23"/>
  <c r="F9" i="23"/>
  <c r="J8" i="23"/>
  <c r="H8" i="23"/>
  <c r="I8" i="23" s="1"/>
  <c r="G8" i="23"/>
  <c r="F8" i="23"/>
  <c r="J7" i="23"/>
  <c r="H7" i="23"/>
  <c r="I7" i="23" s="1"/>
  <c r="G7" i="23"/>
  <c r="F7" i="23"/>
  <c r="J6" i="23"/>
  <c r="H6" i="23"/>
  <c r="G6" i="23"/>
  <c r="F6" i="23"/>
  <c r="J5" i="23"/>
  <c r="H5" i="23"/>
  <c r="G5" i="23"/>
  <c r="F5" i="23"/>
  <c r="J4" i="23"/>
  <c r="H4" i="23"/>
  <c r="G4" i="23"/>
  <c r="F4" i="23"/>
  <c r="J3" i="23"/>
  <c r="H3" i="23"/>
  <c r="G3" i="23"/>
  <c r="F3" i="23"/>
  <c r="J2" i="23"/>
  <c r="H2" i="23"/>
  <c r="G2" i="23"/>
  <c r="F2" i="23"/>
  <c r="J90" i="5"/>
  <c r="H90" i="5"/>
  <c r="G90" i="5"/>
  <c r="F90" i="5"/>
  <c r="J89" i="5"/>
  <c r="H89" i="5"/>
  <c r="I89" i="5" s="1"/>
  <c r="G89" i="5"/>
  <c r="F89" i="5"/>
  <c r="J88" i="5"/>
  <c r="H88" i="5"/>
  <c r="G88" i="5"/>
  <c r="F88" i="5"/>
  <c r="J87" i="5"/>
  <c r="H87" i="5"/>
  <c r="G87" i="5"/>
  <c r="F87" i="5"/>
  <c r="J86" i="5"/>
  <c r="H86" i="5"/>
  <c r="G86" i="5"/>
  <c r="F86" i="5"/>
  <c r="J85" i="5"/>
  <c r="H85" i="5"/>
  <c r="I85" i="5" s="1"/>
  <c r="G85" i="5"/>
  <c r="F85" i="5"/>
  <c r="J84" i="5"/>
  <c r="H84" i="5"/>
  <c r="I84" i="5" s="1"/>
  <c r="G84" i="5"/>
  <c r="F84" i="5"/>
  <c r="J83" i="5"/>
  <c r="H83" i="5"/>
  <c r="G83" i="5"/>
  <c r="F83" i="5"/>
  <c r="J82" i="5"/>
  <c r="H82" i="5"/>
  <c r="I82" i="5" s="1"/>
  <c r="G82" i="5"/>
  <c r="F82" i="5"/>
  <c r="J81" i="5"/>
  <c r="H81" i="5"/>
  <c r="I81" i="5" s="1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I77" i="5" s="1"/>
  <c r="G77" i="5"/>
  <c r="F77" i="5"/>
  <c r="J76" i="5"/>
  <c r="H76" i="5"/>
  <c r="I76" i="5" s="1"/>
  <c r="G76" i="5"/>
  <c r="F76" i="5"/>
  <c r="J75" i="5"/>
  <c r="H75" i="5"/>
  <c r="G75" i="5"/>
  <c r="F75" i="5"/>
  <c r="J74" i="5"/>
  <c r="H74" i="5"/>
  <c r="I74" i="5" s="1"/>
  <c r="G74" i="5"/>
  <c r="F74" i="5"/>
  <c r="J73" i="5"/>
  <c r="H73" i="5"/>
  <c r="I73" i="5" s="1"/>
  <c r="G73" i="5"/>
  <c r="F73" i="5"/>
  <c r="J72" i="5"/>
  <c r="H72" i="5"/>
  <c r="I72" i="5" s="1"/>
  <c r="G72" i="5"/>
  <c r="F72" i="5"/>
  <c r="J71" i="5"/>
  <c r="H71" i="5"/>
  <c r="G71" i="5"/>
  <c r="F71" i="5"/>
  <c r="J70" i="5"/>
  <c r="H70" i="5"/>
  <c r="G70" i="5"/>
  <c r="F70" i="5"/>
  <c r="J69" i="5"/>
  <c r="H69" i="5"/>
  <c r="I69" i="5" s="1"/>
  <c r="G69" i="5"/>
  <c r="F69" i="5"/>
  <c r="J68" i="5"/>
  <c r="H68" i="5"/>
  <c r="I68" i="5" s="1"/>
  <c r="G68" i="5"/>
  <c r="F68" i="5"/>
  <c r="J67" i="5"/>
  <c r="H67" i="5"/>
  <c r="G67" i="5"/>
  <c r="F67" i="5"/>
  <c r="J66" i="5"/>
  <c r="H66" i="5"/>
  <c r="I66" i="5" s="1"/>
  <c r="G66" i="5"/>
  <c r="F66" i="5"/>
  <c r="J65" i="5"/>
  <c r="H65" i="5"/>
  <c r="I65" i="5" s="1"/>
  <c r="G65" i="5"/>
  <c r="F65" i="5"/>
  <c r="J64" i="5"/>
  <c r="H64" i="5"/>
  <c r="I64" i="5" s="1"/>
  <c r="G64" i="5"/>
  <c r="F64" i="5"/>
  <c r="J63" i="5"/>
  <c r="H63" i="5"/>
  <c r="G63" i="5"/>
  <c r="F63" i="5"/>
  <c r="J62" i="5"/>
  <c r="H62" i="5"/>
  <c r="G62" i="5"/>
  <c r="F62" i="5"/>
  <c r="J61" i="5"/>
  <c r="H61" i="5"/>
  <c r="I61" i="5" s="1"/>
  <c r="G61" i="5"/>
  <c r="F61" i="5"/>
  <c r="J60" i="5"/>
  <c r="H60" i="5"/>
  <c r="I60" i="5" s="1"/>
  <c r="G60" i="5"/>
  <c r="F60" i="5"/>
  <c r="J59" i="5"/>
  <c r="H59" i="5"/>
  <c r="G59" i="5"/>
  <c r="F59" i="5"/>
  <c r="J58" i="5"/>
  <c r="H58" i="5"/>
  <c r="I58" i="5" s="1"/>
  <c r="G58" i="5"/>
  <c r="F58" i="5"/>
  <c r="J57" i="5"/>
  <c r="H57" i="5"/>
  <c r="I57" i="5" s="1"/>
  <c r="G57" i="5"/>
  <c r="F57" i="5"/>
  <c r="J56" i="5"/>
  <c r="H56" i="5"/>
  <c r="I56" i="5" s="1"/>
  <c r="G56" i="5"/>
  <c r="F56" i="5"/>
  <c r="J55" i="5"/>
  <c r="H55" i="5"/>
  <c r="G55" i="5"/>
  <c r="F55" i="5"/>
  <c r="J54" i="5"/>
  <c r="H54" i="5"/>
  <c r="G54" i="5"/>
  <c r="F54" i="5"/>
  <c r="J53" i="5"/>
  <c r="H53" i="5"/>
  <c r="I53" i="5" s="1"/>
  <c r="G53" i="5"/>
  <c r="F53" i="5"/>
  <c r="J52" i="5"/>
  <c r="H52" i="5"/>
  <c r="I52" i="5" s="1"/>
  <c r="G52" i="5"/>
  <c r="F52" i="5"/>
  <c r="J51" i="5"/>
  <c r="H51" i="5"/>
  <c r="G51" i="5"/>
  <c r="F51" i="5"/>
  <c r="J50" i="5"/>
  <c r="H50" i="5"/>
  <c r="I50" i="5" s="1"/>
  <c r="G50" i="5"/>
  <c r="F50" i="5"/>
  <c r="J49" i="5"/>
  <c r="H49" i="5"/>
  <c r="I49" i="5" s="1"/>
  <c r="G49" i="5"/>
  <c r="F49" i="5"/>
  <c r="J48" i="5"/>
  <c r="H48" i="5"/>
  <c r="I48" i="5" s="1"/>
  <c r="G48" i="5"/>
  <c r="F48" i="5"/>
  <c r="J47" i="5"/>
  <c r="H47" i="5"/>
  <c r="G47" i="5"/>
  <c r="F47" i="5"/>
  <c r="J46" i="5"/>
  <c r="H46" i="5"/>
  <c r="G46" i="5"/>
  <c r="F46" i="5"/>
  <c r="J45" i="5"/>
  <c r="H45" i="5"/>
  <c r="I45" i="5" s="1"/>
  <c r="G45" i="5"/>
  <c r="F45" i="5"/>
  <c r="J44" i="5"/>
  <c r="H44" i="5"/>
  <c r="I44" i="5" s="1"/>
  <c r="G44" i="5"/>
  <c r="F44" i="5"/>
  <c r="J43" i="5"/>
  <c r="H43" i="5"/>
  <c r="G43" i="5"/>
  <c r="F43" i="5"/>
  <c r="J42" i="5"/>
  <c r="H42" i="5"/>
  <c r="I42" i="5" s="1"/>
  <c r="G42" i="5"/>
  <c r="F42" i="5"/>
  <c r="J41" i="5"/>
  <c r="H41" i="5"/>
  <c r="I41" i="5" s="1"/>
  <c r="G41" i="5"/>
  <c r="F41" i="5"/>
  <c r="J40" i="5"/>
  <c r="H40" i="5"/>
  <c r="I40" i="5" s="1"/>
  <c r="G40" i="5"/>
  <c r="F40" i="5"/>
  <c r="J39" i="5"/>
  <c r="H39" i="5"/>
  <c r="G39" i="5"/>
  <c r="F39" i="5"/>
  <c r="J38" i="5"/>
  <c r="H38" i="5"/>
  <c r="G38" i="5"/>
  <c r="F38" i="5"/>
  <c r="J37" i="5"/>
  <c r="H37" i="5"/>
  <c r="I37" i="5" s="1"/>
  <c r="G37" i="5"/>
  <c r="F37" i="5"/>
  <c r="J36" i="5"/>
  <c r="H36" i="5"/>
  <c r="I36" i="5" s="1"/>
  <c r="G36" i="5"/>
  <c r="F36" i="5"/>
  <c r="J35" i="5"/>
  <c r="H35" i="5"/>
  <c r="G35" i="5"/>
  <c r="F35" i="5"/>
  <c r="J34" i="5"/>
  <c r="H34" i="5"/>
  <c r="I34" i="5" s="1"/>
  <c r="G34" i="5"/>
  <c r="F34" i="5"/>
  <c r="J33" i="5"/>
  <c r="H33" i="5"/>
  <c r="I33" i="5" s="1"/>
  <c r="G33" i="5"/>
  <c r="F33" i="5"/>
  <c r="J32" i="5"/>
  <c r="H32" i="5"/>
  <c r="I32" i="5" s="1"/>
  <c r="G32" i="5"/>
  <c r="F32" i="5"/>
  <c r="J31" i="5"/>
  <c r="H31" i="5"/>
  <c r="G31" i="5"/>
  <c r="F31" i="5"/>
  <c r="J30" i="5"/>
  <c r="H30" i="5"/>
  <c r="G30" i="5"/>
  <c r="F30" i="5"/>
  <c r="J29" i="5"/>
  <c r="H29" i="5"/>
  <c r="I29" i="5" s="1"/>
  <c r="G29" i="5"/>
  <c r="F29" i="5"/>
  <c r="J28" i="5"/>
  <c r="H28" i="5"/>
  <c r="I28" i="5" s="1"/>
  <c r="G28" i="5"/>
  <c r="F28" i="5"/>
  <c r="J27" i="5"/>
  <c r="H27" i="5"/>
  <c r="G27" i="5"/>
  <c r="F27" i="5"/>
  <c r="J26" i="5"/>
  <c r="H26" i="5"/>
  <c r="I26" i="5" s="1"/>
  <c r="G26" i="5"/>
  <c r="F26" i="5"/>
  <c r="J25" i="5"/>
  <c r="H25" i="5"/>
  <c r="I25" i="5" s="1"/>
  <c r="G25" i="5"/>
  <c r="F25" i="5"/>
  <c r="J24" i="5"/>
  <c r="H24" i="5"/>
  <c r="I24" i="5" s="1"/>
  <c r="G24" i="5"/>
  <c r="F24" i="5"/>
  <c r="J23" i="5"/>
  <c r="H23" i="5"/>
  <c r="G23" i="5"/>
  <c r="F23" i="5"/>
  <c r="J22" i="5"/>
  <c r="H22" i="5"/>
  <c r="G22" i="5"/>
  <c r="F22" i="5"/>
  <c r="J21" i="5"/>
  <c r="H21" i="5"/>
  <c r="I21" i="5" s="1"/>
  <c r="G21" i="5"/>
  <c r="F21" i="5"/>
  <c r="J20" i="5"/>
  <c r="H20" i="5"/>
  <c r="I20" i="5" s="1"/>
  <c r="G20" i="5"/>
  <c r="F20" i="5"/>
  <c r="J19" i="5"/>
  <c r="H19" i="5"/>
  <c r="G19" i="5"/>
  <c r="F19" i="5"/>
  <c r="J18" i="5"/>
  <c r="H18" i="5"/>
  <c r="I18" i="5" s="1"/>
  <c r="G18" i="5"/>
  <c r="F18" i="5"/>
  <c r="J17" i="5"/>
  <c r="H17" i="5"/>
  <c r="I17" i="5" s="1"/>
  <c r="G17" i="5"/>
  <c r="F17" i="5"/>
  <c r="J16" i="5"/>
  <c r="H16" i="5"/>
  <c r="I16" i="5" s="1"/>
  <c r="G16" i="5"/>
  <c r="F16" i="5"/>
  <c r="J15" i="5"/>
  <c r="H15" i="5"/>
  <c r="G15" i="5"/>
  <c r="F15" i="5"/>
  <c r="J14" i="5"/>
  <c r="H14" i="5"/>
  <c r="G14" i="5"/>
  <c r="F14" i="5"/>
  <c r="J13" i="5"/>
  <c r="H13" i="5"/>
  <c r="I13" i="5" s="1"/>
  <c r="G13" i="5"/>
  <c r="F13" i="5"/>
  <c r="J12" i="5"/>
  <c r="H12" i="5"/>
  <c r="I12" i="5" s="1"/>
  <c r="G12" i="5"/>
  <c r="F12" i="5"/>
  <c r="J11" i="5"/>
  <c r="H11" i="5"/>
  <c r="G11" i="5"/>
  <c r="F11" i="5"/>
  <c r="J10" i="5"/>
  <c r="H10" i="5"/>
  <c r="I10" i="5" s="1"/>
  <c r="G10" i="5"/>
  <c r="F10" i="5"/>
  <c r="J9" i="5"/>
  <c r="H9" i="5"/>
  <c r="I9" i="5" s="1"/>
  <c r="G9" i="5"/>
  <c r="F9" i="5"/>
  <c r="J8" i="5"/>
  <c r="H8" i="5"/>
  <c r="I8" i="5" s="1"/>
  <c r="G8" i="5"/>
  <c r="F8" i="5"/>
  <c r="J7" i="5"/>
  <c r="H7" i="5"/>
  <c r="G7" i="5"/>
  <c r="F7" i="5"/>
  <c r="J6" i="5"/>
  <c r="H6" i="5"/>
  <c r="G6" i="5"/>
  <c r="F6" i="5"/>
  <c r="J5" i="5"/>
  <c r="H5" i="5"/>
  <c r="I5" i="5" s="1"/>
  <c r="G5" i="5"/>
  <c r="F5" i="5"/>
  <c r="J4" i="5"/>
  <c r="H4" i="5"/>
  <c r="I4" i="5" s="1"/>
  <c r="G4" i="5"/>
  <c r="F4" i="5"/>
  <c r="J3" i="5"/>
  <c r="H3" i="5"/>
  <c r="G3" i="5"/>
  <c r="F3" i="5"/>
  <c r="J2" i="5"/>
  <c r="H2" i="5"/>
  <c r="I2" i="5" s="1"/>
  <c r="G2" i="5"/>
  <c r="F2" i="5"/>
  <c r="J83" i="18"/>
  <c r="H83" i="18"/>
  <c r="G83" i="18"/>
  <c r="F83" i="18"/>
  <c r="J82" i="18"/>
  <c r="H82" i="18"/>
  <c r="I82" i="18" s="1"/>
  <c r="G82" i="18"/>
  <c r="F82" i="18"/>
  <c r="J81" i="18"/>
  <c r="H81" i="18"/>
  <c r="G81" i="18"/>
  <c r="F81" i="18"/>
  <c r="J80" i="18"/>
  <c r="H80" i="18"/>
  <c r="G80" i="18"/>
  <c r="F80" i="18"/>
  <c r="J79" i="18"/>
  <c r="H79" i="18"/>
  <c r="G79" i="18"/>
  <c r="F79" i="18"/>
  <c r="J78" i="18"/>
  <c r="H78" i="18"/>
  <c r="G78" i="18"/>
  <c r="F78" i="18"/>
  <c r="J77" i="18"/>
  <c r="H77" i="18"/>
  <c r="G77" i="18"/>
  <c r="F77" i="18"/>
  <c r="J76" i="18"/>
  <c r="H76" i="18"/>
  <c r="G76" i="18"/>
  <c r="F76" i="18"/>
  <c r="J75" i="18"/>
  <c r="H75" i="18"/>
  <c r="G75" i="18"/>
  <c r="F75" i="18"/>
  <c r="J74" i="18"/>
  <c r="H74" i="18"/>
  <c r="G74" i="18"/>
  <c r="F74" i="18"/>
  <c r="J73" i="18"/>
  <c r="H73" i="18"/>
  <c r="G73" i="18"/>
  <c r="F73" i="18"/>
  <c r="J72" i="18"/>
  <c r="H72" i="18"/>
  <c r="G72" i="18"/>
  <c r="F72" i="18"/>
  <c r="J71" i="18"/>
  <c r="H71" i="18"/>
  <c r="G71" i="18"/>
  <c r="F71" i="18"/>
  <c r="J70" i="18"/>
  <c r="H70" i="18"/>
  <c r="G70" i="18"/>
  <c r="F70" i="18"/>
  <c r="J69" i="18"/>
  <c r="H69" i="18"/>
  <c r="G69" i="18"/>
  <c r="F69" i="18"/>
  <c r="J68" i="18"/>
  <c r="H68" i="18"/>
  <c r="G68" i="18"/>
  <c r="F68" i="18"/>
  <c r="J67" i="18"/>
  <c r="H67" i="18"/>
  <c r="G67" i="18"/>
  <c r="F67" i="18"/>
  <c r="J66" i="18"/>
  <c r="H66" i="18"/>
  <c r="G66" i="18"/>
  <c r="F66" i="18"/>
  <c r="J65" i="18"/>
  <c r="H65" i="18"/>
  <c r="G65" i="18"/>
  <c r="F65" i="18"/>
  <c r="J64" i="18"/>
  <c r="H64" i="18"/>
  <c r="G64" i="18"/>
  <c r="F64" i="18"/>
  <c r="J63" i="18"/>
  <c r="H63" i="18"/>
  <c r="G63" i="18"/>
  <c r="F63" i="18"/>
  <c r="J62" i="18"/>
  <c r="H62" i="18"/>
  <c r="G62" i="18"/>
  <c r="F62" i="18"/>
  <c r="J61" i="18"/>
  <c r="H61" i="18"/>
  <c r="G61" i="18"/>
  <c r="F61" i="18"/>
  <c r="J60" i="18"/>
  <c r="H60" i="18"/>
  <c r="G60" i="18"/>
  <c r="F60" i="18"/>
  <c r="J59" i="18"/>
  <c r="H59" i="18"/>
  <c r="G59" i="18"/>
  <c r="F59" i="18"/>
  <c r="J58" i="18"/>
  <c r="H58" i="18"/>
  <c r="G58" i="18"/>
  <c r="F58" i="18"/>
  <c r="J57" i="18"/>
  <c r="H57" i="18"/>
  <c r="G57" i="18"/>
  <c r="F57" i="18"/>
  <c r="J56" i="18"/>
  <c r="H56" i="18"/>
  <c r="G56" i="18"/>
  <c r="F56" i="18"/>
  <c r="J55" i="18"/>
  <c r="H55" i="18"/>
  <c r="G55" i="18"/>
  <c r="F55" i="18"/>
  <c r="J54" i="18"/>
  <c r="H54" i="18"/>
  <c r="G54" i="18"/>
  <c r="F54" i="18"/>
  <c r="J53" i="18"/>
  <c r="H53" i="18"/>
  <c r="G53" i="18"/>
  <c r="F53" i="18"/>
  <c r="J52" i="18"/>
  <c r="H52" i="18"/>
  <c r="G52" i="18"/>
  <c r="F52" i="18"/>
  <c r="J51" i="18"/>
  <c r="H51" i="18"/>
  <c r="G51" i="18"/>
  <c r="F51" i="18"/>
  <c r="J50" i="18"/>
  <c r="H50" i="18"/>
  <c r="G50" i="18"/>
  <c r="F50" i="18"/>
  <c r="J49" i="18"/>
  <c r="H49" i="18"/>
  <c r="G49" i="18"/>
  <c r="F49" i="18"/>
  <c r="J48" i="18"/>
  <c r="H48" i="18"/>
  <c r="G48" i="18"/>
  <c r="F48" i="18"/>
  <c r="J47" i="18"/>
  <c r="H47" i="18"/>
  <c r="G47" i="18"/>
  <c r="F47" i="18"/>
  <c r="J46" i="18"/>
  <c r="H46" i="18"/>
  <c r="G46" i="18"/>
  <c r="F46" i="18"/>
  <c r="J45" i="18"/>
  <c r="H45" i="18"/>
  <c r="G45" i="18"/>
  <c r="F45" i="18"/>
  <c r="J44" i="18"/>
  <c r="H44" i="18"/>
  <c r="G44" i="18"/>
  <c r="F44" i="18"/>
  <c r="J43" i="18"/>
  <c r="H43" i="18"/>
  <c r="G43" i="18"/>
  <c r="F43" i="18"/>
  <c r="J42" i="18"/>
  <c r="H42" i="18"/>
  <c r="G42" i="18"/>
  <c r="F42" i="18"/>
  <c r="J41" i="18"/>
  <c r="H41" i="18"/>
  <c r="G41" i="18"/>
  <c r="F41" i="18"/>
  <c r="J40" i="18"/>
  <c r="H40" i="18"/>
  <c r="G40" i="18"/>
  <c r="F40" i="18"/>
  <c r="J39" i="18"/>
  <c r="H39" i="18"/>
  <c r="G39" i="18"/>
  <c r="F39" i="18"/>
  <c r="J38" i="18"/>
  <c r="H38" i="18"/>
  <c r="G38" i="18"/>
  <c r="F38" i="18"/>
  <c r="J37" i="18"/>
  <c r="H37" i="18"/>
  <c r="G37" i="18"/>
  <c r="F37" i="18"/>
  <c r="J36" i="18"/>
  <c r="H36" i="18"/>
  <c r="G36" i="18"/>
  <c r="F36" i="18"/>
  <c r="J35" i="18"/>
  <c r="H35" i="18"/>
  <c r="G35" i="18"/>
  <c r="F35" i="18"/>
  <c r="J34" i="18"/>
  <c r="H34" i="18"/>
  <c r="G34" i="18"/>
  <c r="F34" i="18"/>
  <c r="J33" i="18"/>
  <c r="H33" i="18"/>
  <c r="G33" i="18"/>
  <c r="F33" i="18"/>
  <c r="J32" i="18"/>
  <c r="H32" i="18"/>
  <c r="G32" i="18"/>
  <c r="F32" i="18"/>
  <c r="J31" i="18"/>
  <c r="H31" i="18"/>
  <c r="G31" i="18"/>
  <c r="F31" i="18"/>
  <c r="J30" i="18"/>
  <c r="H30" i="18"/>
  <c r="G30" i="18"/>
  <c r="F30" i="18"/>
  <c r="J29" i="18"/>
  <c r="H29" i="18"/>
  <c r="G29" i="18"/>
  <c r="F29" i="18"/>
  <c r="J28" i="18"/>
  <c r="H28" i="18"/>
  <c r="G28" i="18"/>
  <c r="F28" i="18"/>
  <c r="J27" i="18"/>
  <c r="H27" i="18"/>
  <c r="G27" i="18"/>
  <c r="F27" i="18"/>
  <c r="J26" i="18"/>
  <c r="H26" i="18"/>
  <c r="G26" i="18"/>
  <c r="F26" i="18"/>
  <c r="J25" i="18"/>
  <c r="H25" i="18"/>
  <c r="G25" i="18"/>
  <c r="F25" i="18"/>
  <c r="J24" i="18"/>
  <c r="H24" i="18"/>
  <c r="G24" i="18"/>
  <c r="F24" i="18"/>
  <c r="J23" i="18"/>
  <c r="H23" i="18"/>
  <c r="G23" i="18"/>
  <c r="F23" i="18"/>
  <c r="J22" i="18"/>
  <c r="H22" i="18"/>
  <c r="G22" i="18"/>
  <c r="F22" i="18"/>
  <c r="J21" i="18"/>
  <c r="H21" i="18"/>
  <c r="G21" i="18"/>
  <c r="F21" i="18"/>
  <c r="J20" i="18"/>
  <c r="H20" i="18"/>
  <c r="G20" i="18"/>
  <c r="F20" i="18"/>
  <c r="J19" i="18"/>
  <c r="H19" i="18"/>
  <c r="G19" i="18"/>
  <c r="F19" i="18"/>
  <c r="J18" i="18"/>
  <c r="H18" i="18"/>
  <c r="G18" i="18"/>
  <c r="F18" i="18"/>
  <c r="J17" i="18"/>
  <c r="H17" i="18"/>
  <c r="G17" i="18"/>
  <c r="F17" i="18"/>
  <c r="J16" i="18"/>
  <c r="H16" i="18"/>
  <c r="G16" i="18"/>
  <c r="F16" i="18"/>
  <c r="J15" i="18"/>
  <c r="H15" i="18"/>
  <c r="G15" i="18"/>
  <c r="F15" i="18"/>
  <c r="J14" i="18"/>
  <c r="H14" i="18"/>
  <c r="G14" i="18"/>
  <c r="F14" i="18"/>
  <c r="J13" i="18"/>
  <c r="H13" i="18"/>
  <c r="G13" i="18"/>
  <c r="F13" i="18"/>
  <c r="J12" i="18"/>
  <c r="H12" i="18"/>
  <c r="G12" i="18"/>
  <c r="F12" i="18"/>
  <c r="J11" i="18"/>
  <c r="H11" i="18"/>
  <c r="G11" i="18"/>
  <c r="F11" i="18"/>
  <c r="J10" i="18"/>
  <c r="H10" i="18"/>
  <c r="G10" i="18"/>
  <c r="F10" i="18"/>
  <c r="J9" i="18"/>
  <c r="H9" i="18"/>
  <c r="G9" i="18"/>
  <c r="F9" i="18"/>
  <c r="J8" i="18"/>
  <c r="H8" i="18"/>
  <c r="G8" i="18"/>
  <c r="F8" i="18"/>
  <c r="J7" i="18"/>
  <c r="H7" i="18"/>
  <c r="G7" i="18"/>
  <c r="F7" i="18"/>
  <c r="J6" i="18"/>
  <c r="H6" i="18"/>
  <c r="G6" i="18"/>
  <c r="F6" i="18"/>
  <c r="J5" i="18"/>
  <c r="H5" i="18"/>
  <c r="G5" i="18"/>
  <c r="F5" i="18"/>
  <c r="J4" i="18"/>
  <c r="H4" i="18"/>
  <c r="G4" i="18"/>
  <c r="F4" i="18"/>
  <c r="J3" i="18"/>
  <c r="H3" i="18"/>
  <c r="G3" i="18"/>
  <c r="F3" i="18"/>
  <c r="J2" i="18"/>
  <c r="H2" i="18"/>
  <c r="G2" i="18"/>
  <c r="F2" i="18"/>
  <c r="J83" i="26"/>
  <c r="H83" i="26"/>
  <c r="I83" i="26" s="1"/>
  <c r="G83" i="26"/>
  <c r="F83" i="26"/>
  <c r="J82" i="26"/>
  <c r="H82" i="26"/>
  <c r="I82" i="26" s="1"/>
  <c r="G82" i="26"/>
  <c r="F82" i="26"/>
  <c r="J81" i="26"/>
  <c r="H81" i="26"/>
  <c r="I81" i="26" s="1"/>
  <c r="G81" i="26"/>
  <c r="F81" i="26"/>
  <c r="J80" i="26"/>
  <c r="H80" i="26"/>
  <c r="I80" i="26" s="1"/>
  <c r="G80" i="26"/>
  <c r="F80" i="26"/>
  <c r="J79" i="26"/>
  <c r="I79" i="26"/>
  <c r="H79" i="26"/>
  <c r="G79" i="26"/>
  <c r="F79" i="26"/>
  <c r="J78" i="26"/>
  <c r="H78" i="26"/>
  <c r="G78" i="26"/>
  <c r="F78" i="26"/>
  <c r="J77" i="26"/>
  <c r="H77" i="26"/>
  <c r="G77" i="26"/>
  <c r="F77" i="26"/>
  <c r="J76" i="26"/>
  <c r="H76" i="26"/>
  <c r="I76" i="26" s="1"/>
  <c r="G76" i="26"/>
  <c r="F76" i="26"/>
  <c r="J75" i="26"/>
  <c r="H75" i="26"/>
  <c r="I75" i="26" s="1"/>
  <c r="G75" i="26"/>
  <c r="F75" i="26"/>
  <c r="J74" i="26"/>
  <c r="H74" i="26"/>
  <c r="I74" i="26" s="1"/>
  <c r="G74" i="26"/>
  <c r="F74" i="26"/>
  <c r="J73" i="26"/>
  <c r="H73" i="26"/>
  <c r="I73" i="26" s="1"/>
  <c r="G73" i="26"/>
  <c r="F73" i="26"/>
  <c r="J72" i="26"/>
  <c r="I72" i="26"/>
  <c r="H72" i="26"/>
  <c r="G72" i="26"/>
  <c r="F72" i="26"/>
  <c r="J71" i="26"/>
  <c r="H71" i="26"/>
  <c r="I71" i="26" s="1"/>
  <c r="G71" i="26"/>
  <c r="F71" i="26"/>
  <c r="J70" i="26"/>
  <c r="H70" i="26"/>
  <c r="G70" i="26"/>
  <c r="F70" i="26"/>
  <c r="J69" i="26"/>
  <c r="H69" i="26"/>
  <c r="G69" i="26"/>
  <c r="F69" i="26"/>
  <c r="J68" i="26"/>
  <c r="H68" i="26"/>
  <c r="I68" i="26" s="1"/>
  <c r="G68" i="26"/>
  <c r="F68" i="26"/>
  <c r="J67" i="26"/>
  <c r="H67" i="26"/>
  <c r="I67" i="26" s="1"/>
  <c r="G67" i="26"/>
  <c r="F67" i="26"/>
  <c r="J66" i="26"/>
  <c r="H66" i="26"/>
  <c r="I66" i="26" s="1"/>
  <c r="G66" i="26"/>
  <c r="F66" i="26"/>
  <c r="J65" i="26"/>
  <c r="H65" i="26"/>
  <c r="I65" i="26" s="1"/>
  <c r="G65" i="26"/>
  <c r="F65" i="26"/>
  <c r="J64" i="26"/>
  <c r="H64" i="26"/>
  <c r="I64" i="26" s="1"/>
  <c r="G64" i="26"/>
  <c r="F64" i="26"/>
  <c r="J63" i="26"/>
  <c r="H63" i="26"/>
  <c r="I63" i="26" s="1"/>
  <c r="G63" i="26"/>
  <c r="F63" i="26"/>
  <c r="J62" i="26"/>
  <c r="H62" i="26"/>
  <c r="I62" i="26" s="1"/>
  <c r="G62" i="26"/>
  <c r="F62" i="26"/>
  <c r="J61" i="26"/>
  <c r="H61" i="26"/>
  <c r="I61" i="26" s="1"/>
  <c r="G61" i="26"/>
  <c r="F61" i="26"/>
  <c r="J60" i="26"/>
  <c r="H60" i="26"/>
  <c r="I60" i="26" s="1"/>
  <c r="G60" i="26"/>
  <c r="F60" i="26"/>
  <c r="J59" i="26"/>
  <c r="H59" i="26"/>
  <c r="I59" i="26" s="1"/>
  <c r="G59" i="26"/>
  <c r="F59" i="26"/>
  <c r="J58" i="26"/>
  <c r="H58" i="26"/>
  <c r="G58" i="26"/>
  <c r="F58" i="26"/>
  <c r="J57" i="26"/>
  <c r="H57" i="26"/>
  <c r="I57" i="26" s="1"/>
  <c r="G57" i="26"/>
  <c r="F57" i="26"/>
  <c r="J56" i="26"/>
  <c r="H56" i="26"/>
  <c r="I56" i="26" s="1"/>
  <c r="G56" i="26"/>
  <c r="F56" i="26"/>
  <c r="J55" i="26"/>
  <c r="H55" i="26"/>
  <c r="I55" i="26" s="1"/>
  <c r="G55" i="26"/>
  <c r="F55" i="26"/>
  <c r="J54" i="26"/>
  <c r="H54" i="26"/>
  <c r="I54" i="26" s="1"/>
  <c r="G54" i="26"/>
  <c r="F54" i="26"/>
  <c r="J53" i="26"/>
  <c r="I53" i="26"/>
  <c r="H53" i="26"/>
  <c r="G53" i="26"/>
  <c r="F53" i="26"/>
  <c r="J52" i="26"/>
  <c r="H52" i="26"/>
  <c r="I52" i="26" s="1"/>
  <c r="G52" i="26"/>
  <c r="F52" i="26"/>
  <c r="J51" i="26"/>
  <c r="H51" i="26"/>
  <c r="I51" i="26" s="1"/>
  <c r="G51" i="26"/>
  <c r="F51" i="26"/>
  <c r="J50" i="26"/>
  <c r="H50" i="26"/>
  <c r="I50" i="26" s="1"/>
  <c r="G50" i="26"/>
  <c r="F50" i="26"/>
  <c r="J49" i="26"/>
  <c r="H49" i="26"/>
  <c r="I49" i="26" s="1"/>
  <c r="G49" i="26"/>
  <c r="F49" i="26"/>
  <c r="J48" i="26"/>
  <c r="H48" i="26"/>
  <c r="I48" i="26" s="1"/>
  <c r="G48" i="26"/>
  <c r="F48" i="26"/>
  <c r="J47" i="26"/>
  <c r="H47" i="26"/>
  <c r="I47" i="26" s="1"/>
  <c r="G47" i="26"/>
  <c r="F47" i="26"/>
  <c r="J46" i="26"/>
  <c r="H46" i="26"/>
  <c r="G46" i="26"/>
  <c r="F46" i="26"/>
  <c r="J45" i="26"/>
  <c r="H45" i="26"/>
  <c r="G45" i="26"/>
  <c r="F45" i="26"/>
  <c r="J44" i="26"/>
  <c r="H44" i="26"/>
  <c r="I44" i="26" s="1"/>
  <c r="G44" i="26"/>
  <c r="F44" i="26"/>
  <c r="J43" i="26"/>
  <c r="H43" i="26"/>
  <c r="I43" i="26" s="1"/>
  <c r="G43" i="26"/>
  <c r="F43" i="26"/>
  <c r="J42" i="26"/>
  <c r="H42" i="26"/>
  <c r="I42" i="26" s="1"/>
  <c r="G42" i="26"/>
  <c r="F42" i="26"/>
  <c r="J41" i="26"/>
  <c r="H41" i="26"/>
  <c r="I41" i="26" s="1"/>
  <c r="G41" i="26"/>
  <c r="F41" i="26"/>
  <c r="J40" i="26"/>
  <c r="H40" i="26"/>
  <c r="I40" i="26" s="1"/>
  <c r="G40" i="26"/>
  <c r="F40" i="26"/>
  <c r="J39" i="26"/>
  <c r="H39" i="26"/>
  <c r="I39" i="26" s="1"/>
  <c r="G39" i="26"/>
  <c r="F39" i="26"/>
  <c r="J38" i="26"/>
  <c r="H38" i="26"/>
  <c r="G38" i="26"/>
  <c r="F38" i="26"/>
  <c r="J37" i="26"/>
  <c r="H37" i="26"/>
  <c r="G37" i="26"/>
  <c r="F37" i="26"/>
  <c r="J36" i="26"/>
  <c r="H36" i="26"/>
  <c r="I36" i="26" s="1"/>
  <c r="G36" i="26"/>
  <c r="F36" i="26"/>
  <c r="J35" i="26"/>
  <c r="H35" i="26"/>
  <c r="I35" i="26" s="1"/>
  <c r="G35" i="26"/>
  <c r="F35" i="26"/>
  <c r="J34" i="26"/>
  <c r="H34" i="26"/>
  <c r="I34" i="26" s="1"/>
  <c r="G34" i="26"/>
  <c r="F34" i="26"/>
  <c r="J33" i="26"/>
  <c r="I33" i="26"/>
  <c r="H33" i="26"/>
  <c r="G33" i="26"/>
  <c r="F33" i="26"/>
  <c r="J32" i="26"/>
  <c r="H32" i="26"/>
  <c r="I32" i="26" s="1"/>
  <c r="G32" i="26"/>
  <c r="F32" i="26"/>
  <c r="J31" i="26"/>
  <c r="H31" i="26"/>
  <c r="I31" i="26" s="1"/>
  <c r="G31" i="26"/>
  <c r="F31" i="26"/>
  <c r="J30" i="26"/>
  <c r="H30" i="26"/>
  <c r="I30" i="26" s="1"/>
  <c r="G30" i="26"/>
  <c r="F30" i="26"/>
  <c r="J29" i="26"/>
  <c r="H29" i="26"/>
  <c r="I29" i="26" s="1"/>
  <c r="G29" i="26"/>
  <c r="F29" i="26"/>
  <c r="J28" i="26"/>
  <c r="H28" i="26"/>
  <c r="I28" i="26" s="1"/>
  <c r="G28" i="26"/>
  <c r="F28" i="26"/>
  <c r="J27" i="26"/>
  <c r="H27" i="26"/>
  <c r="I27" i="26" s="1"/>
  <c r="G27" i="26"/>
  <c r="F27" i="26"/>
  <c r="J26" i="26"/>
  <c r="H26" i="26"/>
  <c r="G26" i="26"/>
  <c r="F26" i="26"/>
  <c r="J25" i="26"/>
  <c r="H25" i="26"/>
  <c r="I25" i="26" s="1"/>
  <c r="G25" i="26"/>
  <c r="F25" i="26"/>
  <c r="J24" i="26"/>
  <c r="H24" i="26"/>
  <c r="I24" i="26" s="1"/>
  <c r="G24" i="26"/>
  <c r="F24" i="26"/>
  <c r="J23" i="26"/>
  <c r="H23" i="26"/>
  <c r="I23" i="26" s="1"/>
  <c r="G23" i="26"/>
  <c r="F23" i="26"/>
  <c r="J22" i="26"/>
  <c r="H22" i="26"/>
  <c r="I22" i="26" s="1"/>
  <c r="G22" i="26"/>
  <c r="F22" i="26"/>
  <c r="J21" i="26"/>
  <c r="H21" i="26"/>
  <c r="I21" i="26" s="1"/>
  <c r="G21" i="26"/>
  <c r="F21" i="26"/>
  <c r="J20" i="26"/>
  <c r="H20" i="26"/>
  <c r="I20" i="26" s="1"/>
  <c r="G20" i="26"/>
  <c r="F20" i="26"/>
  <c r="J19" i="26"/>
  <c r="H19" i="26"/>
  <c r="I19" i="26" s="1"/>
  <c r="G19" i="26"/>
  <c r="F19" i="26"/>
  <c r="J18" i="26"/>
  <c r="H18" i="26"/>
  <c r="I18" i="26" s="1"/>
  <c r="G18" i="26"/>
  <c r="F18" i="26"/>
  <c r="J17" i="26"/>
  <c r="H17" i="26"/>
  <c r="I17" i="26" s="1"/>
  <c r="G17" i="26"/>
  <c r="F17" i="26"/>
  <c r="J16" i="26"/>
  <c r="H16" i="26"/>
  <c r="I16" i="26" s="1"/>
  <c r="G16" i="26"/>
  <c r="F16" i="26"/>
  <c r="J15" i="26"/>
  <c r="H15" i="26"/>
  <c r="I15" i="26" s="1"/>
  <c r="G15" i="26"/>
  <c r="F15" i="26"/>
  <c r="J14" i="26"/>
  <c r="H14" i="26"/>
  <c r="G14" i="26"/>
  <c r="F14" i="26"/>
  <c r="J13" i="26"/>
  <c r="H13" i="26"/>
  <c r="G13" i="26"/>
  <c r="F13" i="26"/>
  <c r="J12" i="26"/>
  <c r="H12" i="26"/>
  <c r="I12" i="26" s="1"/>
  <c r="G12" i="26"/>
  <c r="F12" i="26"/>
  <c r="J11" i="26"/>
  <c r="H11" i="26"/>
  <c r="I11" i="26" s="1"/>
  <c r="G11" i="26"/>
  <c r="F11" i="26"/>
  <c r="J10" i="26"/>
  <c r="H10" i="26"/>
  <c r="I10" i="26" s="1"/>
  <c r="G10" i="26"/>
  <c r="F10" i="26"/>
  <c r="J9" i="26"/>
  <c r="H9" i="26"/>
  <c r="I9" i="26" s="1"/>
  <c r="G9" i="26"/>
  <c r="F9" i="26"/>
  <c r="J8" i="26"/>
  <c r="H8" i="26"/>
  <c r="I8" i="26" s="1"/>
  <c r="G8" i="26"/>
  <c r="F8" i="26"/>
  <c r="J7" i="26"/>
  <c r="H7" i="26"/>
  <c r="I7" i="26" s="1"/>
  <c r="G7" i="26"/>
  <c r="F7" i="26"/>
  <c r="J6" i="26"/>
  <c r="H6" i="26"/>
  <c r="G6" i="26"/>
  <c r="F6" i="26"/>
  <c r="J5" i="26"/>
  <c r="H5" i="26"/>
  <c r="G5" i="26"/>
  <c r="F5" i="26"/>
  <c r="J4" i="26"/>
  <c r="H4" i="26"/>
  <c r="I4" i="26" s="1"/>
  <c r="G4" i="26"/>
  <c r="F4" i="26"/>
  <c r="J3" i="26"/>
  <c r="H3" i="26"/>
  <c r="I3" i="26" s="1"/>
  <c r="G3" i="26"/>
  <c r="F3" i="26"/>
  <c r="J2" i="26"/>
  <c r="H2" i="26"/>
  <c r="I2" i="26" s="1"/>
  <c r="G2" i="26"/>
  <c r="F2" i="26"/>
  <c r="G83" i="25"/>
  <c r="J82" i="25"/>
  <c r="H82" i="25"/>
  <c r="G82" i="25"/>
  <c r="F82" i="25"/>
  <c r="J81" i="25"/>
  <c r="H81" i="25"/>
  <c r="G81" i="25"/>
  <c r="F81" i="25"/>
  <c r="J80" i="25"/>
  <c r="H80" i="25"/>
  <c r="G80" i="25"/>
  <c r="F80" i="25"/>
  <c r="J79" i="25"/>
  <c r="H79" i="25"/>
  <c r="G79" i="25"/>
  <c r="F79" i="25"/>
  <c r="J78" i="25"/>
  <c r="H78" i="25"/>
  <c r="G78" i="25"/>
  <c r="F78" i="25"/>
  <c r="J77" i="25"/>
  <c r="H77" i="25"/>
  <c r="G77" i="25"/>
  <c r="F77" i="25"/>
  <c r="J76" i="25"/>
  <c r="H76" i="25"/>
  <c r="G76" i="25"/>
  <c r="F76" i="25"/>
  <c r="J75" i="25"/>
  <c r="H75" i="25"/>
  <c r="G75" i="25"/>
  <c r="F75" i="25"/>
  <c r="J74" i="25"/>
  <c r="H74" i="25"/>
  <c r="G74" i="25"/>
  <c r="F74" i="25"/>
  <c r="J73" i="25"/>
  <c r="H73" i="25"/>
  <c r="G73" i="25"/>
  <c r="F73" i="25"/>
  <c r="J72" i="25"/>
  <c r="H72" i="25"/>
  <c r="G72" i="25"/>
  <c r="F72" i="25"/>
  <c r="J71" i="25"/>
  <c r="H71" i="25"/>
  <c r="G71" i="25"/>
  <c r="F71" i="25"/>
  <c r="J70" i="25"/>
  <c r="H70" i="25"/>
  <c r="G70" i="25"/>
  <c r="F70" i="25"/>
  <c r="J69" i="25"/>
  <c r="H69" i="25"/>
  <c r="G69" i="25"/>
  <c r="F69" i="25"/>
  <c r="J68" i="25"/>
  <c r="H68" i="25"/>
  <c r="G68" i="25"/>
  <c r="F68" i="25"/>
  <c r="J67" i="25"/>
  <c r="H67" i="25"/>
  <c r="G67" i="25"/>
  <c r="F67" i="25"/>
  <c r="J66" i="25"/>
  <c r="H66" i="25"/>
  <c r="G66" i="25"/>
  <c r="F66" i="25"/>
  <c r="J65" i="25"/>
  <c r="H65" i="25"/>
  <c r="G65" i="25"/>
  <c r="F65" i="25"/>
  <c r="J64" i="25"/>
  <c r="H64" i="25"/>
  <c r="G64" i="25"/>
  <c r="F64" i="25"/>
  <c r="J63" i="25"/>
  <c r="H63" i="25"/>
  <c r="G63" i="25"/>
  <c r="F63" i="25"/>
  <c r="J62" i="25"/>
  <c r="H62" i="25"/>
  <c r="G62" i="25"/>
  <c r="F62" i="25"/>
  <c r="J61" i="25"/>
  <c r="H61" i="25"/>
  <c r="G61" i="25"/>
  <c r="F61" i="25"/>
  <c r="J60" i="25"/>
  <c r="H60" i="25"/>
  <c r="G60" i="25"/>
  <c r="F60" i="25"/>
  <c r="J59" i="25"/>
  <c r="H59" i="25"/>
  <c r="G59" i="25"/>
  <c r="F59" i="25"/>
  <c r="J58" i="25"/>
  <c r="H58" i="25"/>
  <c r="G58" i="25"/>
  <c r="F58" i="25"/>
  <c r="J57" i="25"/>
  <c r="H57" i="25"/>
  <c r="G57" i="25"/>
  <c r="F57" i="25"/>
  <c r="J56" i="25"/>
  <c r="H56" i="25"/>
  <c r="G56" i="25"/>
  <c r="F56" i="25"/>
  <c r="J55" i="25"/>
  <c r="H55" i="25"/>
  <c r="G55" i="25"/>
  <c r="F55" i="25"/>
  <c r="J54" i="25"/>
  <c r="H54" i="25"/>
  <c r="G54" i="25"/>
  <c r="F54" i="25"/>
  <c r="J53" i="25"/>
  <c r="H53" i="25"/>
  <c r="G53" i="25"/>
  <c r="F53" i="25"/>
  <c r="J52" i="25"/>
  <c r="H52" i="25"/>
  <c r="G52" i="25"/>
  <c r="F52" i="25"/>
  <c r="J51" i="25"/>
  <c r="H51" i="25"/>
  <c r="G51" i="25"/>
  <c r="F51" i="25"/>
  <c r="J50" i="25"/>
  <c r="H50" i="25"/>
  <c r="G50" i="25"/>
  <c r="F50" i="25"/>
  <c r="J49" i="25"/>
  <c r="H49" i="25"/>
  <c r="G49" i="25"/>
  <c r="F49" i="25"/>
  <c r="J48" i="25"/>
  <c r="H48" i="25"/>
  <c r="G48" i="25"/>
  <c r="F48" i="25"/>
  <c r="J47" i="25"/>
  <c r="H47" i="25"/>
  <c r="G47" i="25"/>
  <c r="F47" i="25"/>
  <c r="J46" i="25"/>
  <c r="H46" i="25"/>
  <c r="G46" i="25"/>
  <c r="F46" i="25"/>
  <c r="J45" i="25"/>
  <c r="H45" i="25"/>
  <c r="G45" i="25"/>
  <c r="F45" i="25"/>
  <c r="J44" i="25"/>
  <c r="H44" i="25"/>
  <c r="G44" i="25"/>
  <c r="F44" i="25"/>
  <c r="J43" i="25"/>
  <c r="H43" i="25"/>
  <c r="G43" i="25"/>
  <c r="F43" i="25"/>
  <c r="J42" i="25"/>
  <c r="H42" i="25"/>
  <c r="G42" i="25"/>
  <c r="F42" i="25"/>
  <c r="J41" i="25"/>
  <c r="H41" i="25"/>
  <c r="G41" i="25"/>
  <c r="F41" i="25"/>
  <c r="J40" i="25"/>
  <c r="H40" i="25"/>
  <c r="G40" i="25"/>
  <c r="F40" i="25"/>
  <c r="J39" i="25"/>
  <c r="H39" i="25"/>
  <c r="G39" i="25"/>
  <c r="F39" i="25"/>
  <c r="J38" i="25"/>
  <c r="H38" i="25"/>
  <c r="G38" i="25"/>
  <c r="F38" i="25"/>
  <c r="J37" i="25"/>
  <c r="H37" i="25"/>
  <c r="G37" i="25"/>
  <c r="F37" i="25"/>
  <c r="J36" i="25"/>
  <c r="H36" i="25"/>
  <c r="G36" i="25"/>
  <c r="F36" i="25"/>
  <c r="J35" i="25"/>
  <c r="H35" i="25"/>
  <c r="G35" i="25"/>
  <c r="F35" i="25"/>
  <c r="J34" i="25"/>
  <c r="H34" i="25"/>
  <c r="G34" i="25"/>
  <c r="F34" i="25"/>
  <c r="J33" i="25"/>
  <c r="H33" i="25"/>
  <c r="G33" i="25"/>
  <c r="F33" i="25"/>
  <c r="J32" i="25"/>
  <c r="H32" i="25"/>
  <c r="G32" i="25"/>
  <c r="F32" i="25"/>
  <c r="J31" i="25"/>
  <c r="H31" i="25"/>
  <c r="G31" i="25"/>
  <c r="F31" i="25"/>
  <c r="J30" i="25"/>
  <c r="H30" i="25"/>
  <c r="G30" i="25"/>
  <c r="F30" i="25"/>
  <c r="J29" i="25"/>
  <c r="H29" i="25"/>
  <c r="G29" i="25"/>
  <c r="F29" i="25"/>
  <c r="J28" i="25"/>
  <c r="H28" i="25"/>
  <c r="G28" i="25"/>
  <c r="F28" i="25"/>
  <c r="J27" i="25"/>
  <c r="H27" i="25"/>
  <c r="G27" i="25"/>
  <c r="F27" i="25"/>
  <c r="J26" i="25"/>
  <c r="H26" i="25"/>
  <c r="G26" i="25"/>
  <c r="F26" i="25"/>
  <c r="J25" i="25"/>
  <c r="H25" i="25"/>
  <c r="G25" i="25"/>
  <c r="F25" i="25"/>
  <c r="J24" i="25"/>
  <c r="H24" i="25"/>
  <c r="G24" i="25"/>
  <c r="F24" i="25"/>
  <c r="J23" i="25"/>
  <c r="H23" i="25"/>
  <c r="G23" i="25"/>
  <c r="F23" i="25"/>
  <c r="J22" i="25"/>
  <c r="H22" i="25"/>
  <c r="G22" i="25"/>
  <c r="F22" i="25"/>
  <c r="J21" i="25"/>
  <c r="H21" i="25"/>
  <c r="G21" i="25"/>
  <c r="F21" i="25"/>
  <c r="J20" i="25"/>
  <c r="H20" i="25"/>
  <c r="G20" i="25"/>
  <c r="F20" i="25"/>
  <c r="J19" i="25"/>
  <c r="H19" i="25"/>
  <c r="G19" i="25"/>
  <c r="F19" i="25"/>
  <c r="J18" i="25"/>
  <c r="H18" i="25"/>
  <c r="G18" i="25"/>
  <c r="F18" i="25"/>
  <c r="J17" i="25"/>
  <c r="H17" i="25"/>
  <c r="G17" i="25"/>
  <c r="F17" i="25"/>
  <c r="J16" i="25"/>
  <c r="H16" i="25"/>
  <c r="G16" i="25"/>
  <c r="F16" i="25"/>
  <c r="J15" i="25"/>
  <c r="H15" i="25"/>
  <c r="G15" i="25"/>
  <c r="F15" i="25"/>
  <c r="J14" i="25"/>
  <c r="H14" i="25"/>
  <c r="G14" i="25"/>
  <c r="F14" i="25"/>
  <c r="J13" i="25"/>
  <c r="H13" i="25"/>
  <c r="G13" i="25"/>
  <c r="F13" i="25"/>
  <c r="J12" i="25"/>
  <c r="H12" i="25"/>
  <c r="G12" i="25"/>
  <c r="F12" i="25"/>
  <c r="J11" i="25"/>
  <c r="H11" i="25"/>
  <c r="G11" i="25"/>
  <c r="F11" i="25"/>
  <c r="J10" i="25"/>
  <c r="H10" i="25"/>
  <c r="G10" i="25"/>
  <c r="F10" i="25"/>
  <c r="J9" i="25"/>
  <c r="H9" i="25"/>
  <c r="G9" i="25"/>
  <c r="F9" i="25"/>
  <c r="J8" i="25"/>
  <c r="H8" i="25"/>
  <c r="G8" i="25"/>
  <c r="F8" i="25"/>
  <c r="J7" i="25"/>
  <c r="H7" i="25"/>
  <c r="G7" i="25"/>
  <c r="F7" i="25"/>
  <c r="J6" i="25"/>
  <c r="H6" i="25"/>
  <c r="G6" i="25"/>
  <c r="F6" i="25"/>
  <c r="J5" i="25"/>
  <c r="H5" i="25"/>
  <c r="G5" i="25"/>
  <c r="F5" i="25"/>
  <c r="J4" i="25"/>
  <c r="H4" i="25"/>
  <c r="G4" i="25"/>
  <c r="F4" i="25"/>
  <c r="J3" i="25"/>
  <c r="H3" i="25"/>
  <c r="G3" i="25"/>
  <c r="F3" i="25"/>
  <c r="J2" i="25"/>
  <c r="H2" i="25"/>
  <c r="G2" i="25"/>
  <c r="F2" i="25"/>
  <c r="J83" i="24"/>
  <c r="H83" i="24"/>
  <c r="I83" i="24" s="1"/>
  <c r="G83" i="24"/>
  <c r="F83" i="24"/>
  <c r="J82" i="24"/>
  <c r="H82" i="24"/>
  <c r="I82" i="24" s="1"/>
  <c r="G82" i="24"/>
  <c r="F82" i="24"/>
  <c r="J81" i="24"/>
  <c r="H81" i="24"/>
  <c r="I81" i="24" s="1"/>
  <c r="G81" i="24"/>
  <c r="F81" i="24"/>
  <c r="J80" i="24"/>
  <c r="H80" i="24"/>
  <c r="I80" i="24" s="1"/>
  <c r="G80" i="24"/>
  <c r="F80" i="24"/>
  <c r="J79" i="24"/>
  <c r="H79" i="24"/>
  <c r="I79" i="24" s="1"/>
  <c r="G79" i="24"/>
  <c r="F79" i="24"/>
  <c r="J78" i="24"/>
  <c r="H78" i="24"/>
  <c r="I78" i="24" s="1"/>
  <c r="G78" i="24"/>
  <c r="F78" i="24"/>
  <c r="J77" i="24"/>
  <c r="H77" i="24"/>
  <c r="I77" i="24" s="1"/>
  <c r="G77" i="24"/>
  <c r="F77" i="24"/>
  <c r="J76" i="24"/>
  <c r="H76" i="24"/>
  <c r="I76" i="24" s="1"/>
  <c r="G76" i="24"/>
  <c r="F76" i="24"/>
  <c r="J75" i="24"/>
  <c r="H75" i="24"/>
  <c r="I75" i="24" s="1"/>
  <c r="G75" i="24"/>
  <c r="F75" i="24"/>
  <c r="J74" i="24"/>
  <c r="H74" i="24"/>
  <c r="I74" i="24" s="1"/>
  <c r="G74" i="24"/>
  <c r="F74" i="24"/>
  <c r="J73" i="24"/>
  <c r="H73" i="24"/>
  <c r="I73" i="24" s="1"/>
  <c r="G73" i="24"/>
  <c r="F73" i="24"/>
  <c r="J72" i="24"/>
  <c r="H72" i="24"/>
  <c r="I72" i="24" s="1"/>
  <c r="G72" i="24"/>
  <c r="F72" i="24"/>
  <c r="J71" i="24"/>
  <c r="H71" i="24"/>
  <c r="I71" i="24" s="1"/>
  <c r="G71" i="24"/>
  <c r="F71" i="24"/>
  <c r="J70" i="24"/>
  <c r="H70" i="24"/>
  <c r="I70" i="24" s="1"/>
  <c r="G70" i="24"/>
  <c r="F70" i="24"/>
  <c r="J69" i="24"/>
  <c r="H69" i="24"/>
  <c r="I69" i="24" s="1"/>
  <c r="G69" i="24"/>
  <c r="F69" i="24"/>
  <c r="J68" i="24"/>
  <c r="I68" i="24"/>
  <c r="H68" i="24"/>
  <c r="G68" i="24"/>
  <c r="F68" i="24"/>
  <c r="J67" i="24"/>
  <c r="H67" i="24"/>
  <c r="I67" i="24" s="1"/>
  <c r="G67" i="24"/>
  <c r="F67" i="24"/>
  <c r="J66" i="24"/>
  <c r="H66" i="24"/>
  <c r="I66" i="24" s="1"/>
  <c r="G66" i="24"/>
  <c r="F66" i="24"/>
  <c r="J65" i="24"/>
  <c r="H65" i="24"/>
  <c r="I65" i="24" s="1"/>
  <c r="G65" i="24"/>
  <c r="F65" i="24"/>
  <c r="J64" i="24"/>
  <c r="H64" i="24"/>
  <c r="I64" i="24" s="1"/>
  <c r="G64" i="24"/>
  <c r="F64" i="24"/>
  <c r="J63" i="24"/>
  <c r="H63" i="24"/>
  <c r="I63" i="24" s="1"/>
  <c r="G63" i="24"/>
  <c r="F63" i="24"/>
  <c r="J62" i="24"/>
  <c r="H62" i="24"/>
  <c r="I62" i="24" s="1"/>
  <c r="G62" i="24"/>
  <c r="F62" i="24"/>
  <c r="J61" i="24"/>
  <c r="H61" i="24"/>
  <c r="I61" i="24" s="1"/>
  <c r="G61" i="24"/>
  <c r="F61" i="24"/>
  <c r="J60" i="24"/>
  <c r="I60" i="24"/>
  <c r="H60" i="24"/>
  <c r="G60" i="24"/>
  <c r="F60" i="24"/>
  <c r="J59" i="24"/>
  <c r="H59" i="24"/>
  <c r="I59" i="24" s="1"/>
  <c r="G59" i="24"/>
  <c r="F59" i="24"/>
  <c r="J58" i="24"/>
  <c r="H58" i="24"/>
  <c r="I58" i="24" s="1"/>
  <c r="G58" i="24"/>
  <c r="F58" i="24"/>
  <c r="J57" i="24"/>
  <c r="H57" i="24"/>
  <c r="I57" i="24" s="1"/>
  <c r="G57" i="24"/>
  <c r="F57" i="24"/>
  <c r="J56" i="24"/>
  <c r="H56" i="24"/>
  <c r="I56" i="24" s="1"/>
  <c r="G56" i="24"/>
  <c r="F56" i="24"/>
  <c r="J55" i="24"/>
  <c r="H55" i="24"/>
  <c r="I55" i="24" s="1"/>
  <c r="G55" i="24"/>
  <c r="F55" i="24"/>
  <c r="J54" i="24"/>
  <c r="H54" i="24"/>
  <c r="I54" i="24" s="1"/>
  <c r="G54" i="24"/>
  <c r="F54" i="24"/>
  <c r="J53" i="24"/>
  <c r="H53" i="24"/>
  <c r="I53" i="24" s="1"/>
  <c r="G53" i="24"/>
  <c r="F53" i="24"/>
  <c r="J52" i="24"/>
  <c r="H52" i="24"/>
  <c r="I52" i="24" s="1"/>
  <c r="G52" i="24"/>
  <c r="F52" i="24"/>
  <c r="J51" i="24"/>
  <c r="H51" i="24"/>
  <c r="I51" i="24" s="1"/>
  <c r="G51" i="24"/>
  <c r="F51" i="24"/>
  <c r="J50" i="24"/>
  <c r="H50" i="24"/>
  <c r="I50" i="24" s="1"/>
  <c r="G50" i="24"/>
  <c r="F50" i="24"/>
  <c r="J49" i="24"/>
  <c r="H49" i="24"/>
  <c r="I49" i="24" s="1"/>
  <c r="G49" i="24"/>
  <c r="F49" i="24"/>
  <c r="J48" i="24"/>
  <c r="H48" i="24"/>
  <c r="I48" i="24" s="1"/>
  <c r="G48" i="24"/>
  <c r="F48" i="24"/>
  <c r="J47" i="24"/>
  <c r="H47" i="24"/>
  <c r="I47" i="24" s="1"/>
  <c r="G47" i="24"/>
  <c r="F47" i="24"/>
  <c r="J46" i="24"/>
  <c r="H46" i="24"/>
  <c r="I46" i="24" s="1"/>
  <c r="G46" i="24"/>
  <c r="F46" i="24"/>
  <c r="J45" i="24"/>
  <c r="H45" i="24"/>
  <c r="I45" i="24" s="1"/>
  <c r="G45" i="24"/>
  <c r="F45" i="24"/>
  <c r="J44" i="24"/>
  <c r="H44" i="24"/>
  <c r="I44" i="24" s="1"/>
  <c r="G44" i="24"/>
  <c r="F44" i="24"/>
  <c r="J43" i="24"/>
  <c r="H43" i="24"/>
  <c r="I43" i="24" s="1"/>
  <c r="G43" i="24"/>
  <c r="F43" i="24"/>
  <c r="J42" i="24"/>
  <c r="H42" i="24"/>
  <c r="I42" i="24" s="1"/>
  <c r="G42" i="24"/>
  <c r="F42" i="24"/>
  <c r="J41" i="24"/>
  <c r="H41" i="24"/>
  <c r="I41" i="24" s="1"/>
  <c r="G41" i="24"/>
  <c r="F41" i="24"/>
  <c r="J40" i="24"/>
  <c r="H40" i="24"/>
  <c r="I40" i="24" s="1"/>
  <c r="G40" i="24"/>
  <c r="F40" i="24"/>
  <c r="J39" i="24"/>
  <c r="H39" i="24"/>
  <c r="I39" i="24" s="1"/>
  <c r="G39" i="24"/>
  <c r="F39" i="24"/>
  <c r="J38" i="24"/>
  <c r="H38" i="24"/>
  <c r="I38" i="24" s="1"/>
  <c r="G38" i="24"/>
  <c r="F38" i="24"/>
  <c r="J37" i="24"/>
  <c r="H37" i="24"/>
  <c r="I37" i="24" s="1"/>
  <c r="G37" i="24"/>
  <c r="F37" i="24"/>
  <c r="J36" i="24"/>
  <c r="H36" i="24"/>
  <c r="I36" i="24" s="1"/>
  <c r="G36" i="24"/>
  <c r="F36" i="24"/>
  <c r="J35" i="24"/>
  <c r="H35" i="24"/>
  <c r="I35" i="24" s="1"/>
  <c r="G35" i="24"/>
  <c r="F35" i="24"/>
  <c r="J34" i="24"/>
  <c r="H34" i="24"/>
  <c r="I34" i="24" s="1"/>
  <c r="G34" i="24"/>
  <c r="F34" i="24"/>
  <c r="J33" i="24"/>
  <c r="H33" i="24"/>
  <c r="I33" i="24" s="1"/>
  <c r="G33" i="24"/>
  <c r="F33" i="24"/>
  <c r="J32" i="24"/>
  <c r="H32" i="24"/>
  <c r="I32" i="24" s="1"/>
  <c r="G32" i="24"/>
  <c r="F32" i="24"/>
  <c r="J31" i="24"/>
  <c r="H31" i="24"/>
  <c r="I31" i="24" s="1"/>
  <c r="G31" i="24"/>
  <c r="F31" i="24"/>
  <c r="J30" i="24"/>
  <c r="H30" i="24"/>
  <c r="I30" i="24" s="1"/>
  <c r="G30" i="24"/>
  <c r="F30" i="24"/>
  <c r="J29" i="24"/>
  <c r="H29" i="24"/>
  <c r="I29" i="24" s="1"/>
  <c r="G29" i="24"/>
  <c r="F29" i="24"/>
  <c r="J28" i="24"/>
  <c r="H28" i="24"/>
  <c r="I28" i="24" s="1"/>
  <c r="G28" i="24"/>
  <c r="F28" i="24"/>
  <c r="J27" i="24"/>
  <c r="H27" i="24"/>
  <c r="I27" i="24" s="1"/>
  <c r="G27" i="24"/>
  <c r="F27" i="24"/>
  <c r="J26" i="24"/>
  <c r="H26" i="24"/>
  <c r="I26" i="24" s="1"/>
  <c r="G26" i="24"/>
  <c r="F26" i="24"/>
  <c r="J25" i="24"/>
  <c r="H25" i="24"/>
  <c r="I25" i="24" s="1"/>
  <c r="G25" i="24"/>
  <c r="F25" i="24"/>
  <c r="J24" i="24"/>
  <c r="H24" i="24"/>
  <c r="I24" i="24" s="1"/>
  <c r="G24" i="24"/>
  <c r="F24" i="24"/>
  <c r="J23" i="24"/>
  <c r="H23" i="24"/>
  <c r="I23" i="24" s="1"/>
  <c r="G23" i="24"/>
  <c r="F23" i="24"/>
  <c r="J22" i="24"/>
  <c r="H22" i="24"/>
  <c r="I22" i="24" s="1"/>
  <c r="G22" i="24"/>
  <c r="F22" i="24"/>
  <c r="J21" i="24"/>
  <c r="H21" i="24"/>
  <c r="I21" i="24" s="1"/>
  <c r="G21" i="24"/>
  <c r="F21" i="24"/>
  <c r="J20" i="24"/>
  <c r="I20" i="24"/>
  <c r="H20" i="24"/>
  <c r="G20" i="24"/>
  <c r="F20" i="24"/>
  <c r="J19" i="24"/>
  <c r="H19" i="24"/>
  <c r="I19" i="24" s="1"/>
  <c r="G19" i="24"/>
  <c r="F19" i="24"/>
  <c r="J18" i="24"/>
  <c r="H18" i="24"/>
  <c r="I18" i="24" s="1"/>
  <c r="G18" i="24"/>
  <c r="F18" i="24"/>
  <c r="J17" i="24"/>
  <c r="H17" i="24"/>
  <c r="I17" i="24" s="1"/>
  <c r="G17" i="24"/>
  <c r="F17" i="24"/>
  <c r="J16" i="24"/>
  <c r="H16" i="24"/>
  <c r="I16" i="24" s="1"/>
  <c r="G16" i="24"/>
  <c r="F16" i="24"/>
  <c r="J15" i="24"/>
  <c r="H15" i="24"/>
  <c r="I15" i="24" s="1"/>
  <c r="G15" i="24"/>
  <c r="F15" i="24"/>
  <c r="J14" i="24"/>
  <c r="H14" i="24"/>
  <c r="I14" i="24" s="1"/>
  <c r="G14" i="24"/>
  <c r="F14" i="24"/>
  <c r="J13" i="24"/>
  <c r="H13" i="24"/>
  <c r="I13" i="24" s="1"/>
  <c r="G13" i="24"/>
  <c r="F13" i="24"/>
  <c r="J12" i="24"/>
  <c r="I12" i="24"/>
  <c r="H12" i="24"/>
  <c r="G12" i="24"/>
  <c r="F12" i="24"/>
  <c r="J11" i="24"/>
  <c r="H11" i="24"/>
  <c r="I11" i="24" s="1"/>
  <c r="G11" i="24"/>
  <c r="F11" i="24"/>
  <c r="J10" i="24"/>
  <c r="H10" i="24"/>
  <c r="I10" i="24" s="1"/>
  <c r="G10" i="24"/>
  <c r="F10" i="24"/>
  <c r="J9" i="24"/>
  <c r="H9" i="24"/>
  <c r="I9" i="24" s="1"/>
  <c r="G9" i="24"/>
  <c r="F9" i="24"/>
  <c r="J8" i="24"/>
  <c r="H8" i="24"/>
  <c r="I8" i="24" s="1"/>
  <c r="G8" i="24"/>
  <c r="F8" i="24"/>
  <c r="J7" i="24"/>
  <c r="H7" i="24"/>
  <c r="I7" i="24" s="1"/>
  <c r="G7" i="24"/>
  <c r="F7" i="24"/>
  <c r="J6" i="24"/>
  <c r="H6" i="24"/>
  <c r="I6" i="24" s="1"/>
  <c r="G6" i="24"/>
  <c r="F6" i="24"/>
  <c r="J5" i="24"/>
  <c r="H5" i="24"/>
  <c r="I5" i="24" s="1"/>
  <c r="G5" i="24"/>
  <c r="F5" i="24"/>
  <c r="J4" i="24"/>
  <c r="H4" i="24"/>
  <c r="I4" i="24" s="1"/>
  <c r="G4" i="24"/>
  <c r="F4" i="24"/>
  <c r="J3" i="24"/>
  <c r="H3" i="24"/>
  <c r="I3" i="24" s="1"/>
  <c r="G3" i="24"/>
  <c r="F3" i="24"/>
  <c r="J2" i="24"/>
  <c r="H2" i="24"/>
  <c r="I2" i="24" s="1"/>
  <c r="G2" i="24"/>
  <c r="F2" i="24"/>
  <c r="J83" i="3"/>
  <c r="H83" i="3"/>
  <c r="G83" i="3"/>
  <c r="F83" i="3"/>
  <c r="J82" i="3"/>
  <c r="H82" i="3"/>
  <c r="I82" i="3" s="1"/>
  <c r="G82" i="3"/>
  <c r="F82" i="3"/>
  <c r="J81" i="3"/>
  <c r="I81" i="3"/>
  <c r="H81" i="3"/>
  <c r="G81" i="3"/>
  <c r="F81" i="3"/>
  <c r="J80" i="3"/>
  <c r="H80" i="3"/>
  <c r="G80" i="3"/>
  <c r="F80" i="3"/>
  <c r="J79" i="3"/>
  <c r="H79" i="3"/>
  <c r="G79" i="3"/>
  <c r="F79" i="3"/>
  <c r="J78" i="3"/>
  <c r="H78" i="3"/>
  <c r="G78" i="3"/>
  <c r="F78" i="3"/>
  <c r="J77" i="3"/>
  <c r="H77" i="3"/>
  <c r="G77" i="3"/>
  <c r="F77" i="3"/>
  <c r="J76" i="3"/>
  <c r="H76" i="3"/>
  <c r="G76" i="3"/>
  <c r="F76" i="3"/>
  <c r="J75" i="3"/>
  <c r="H75" i="3"/>
  <c r="G75" i="3"/>
  <c r="F75" i="3"/>
  <c r="J74" i="3"/>
  <c r="H74" i="3"/>
  <c r="G74" i="3"/>
  <c r="F74" i="3"/>
  <c r="J73" i="3"/>
  <c r="H73" i="3"/>
  <c r="I73" i="3" s="1"/>
  <c r="G73" i="3"/>
  <c r="F73" i="3"/>
  <c r="J72" i="3"/>
  <c r="H72" i="3"/>
  <c r="I72" i="3" s="1"/>
  <c r="G72" i="3"/>
  <c r="F72" i="3"/>
  <c r="J71" i="3"/>
  <c r="H71" i="3"/>
  <c r="I71" i="3" s="1"/>
  <c r="G71" i="3"/>
  <c r="F71" i="3"/>
  <c r="J70" i="3"/>
  <c r="H70" i="3"/>
  <c r="G70" i="3"/>
  <c r="F70" i="3"/>
  <c r="J69" i="3"/>
  <c r="H69" i="3"/>
  <c r="I69" i="3" s="1"/>
  <c r="G69" i="3"/>
  <c r="F69" i="3"/>
  <c r="J68" i="3"/>
  <c r="H68" i="3"/>
  <c r="G68" i="3"/>
  <c r="F68" i="3"/>
  <c r="J67" i="3"/>
  <c r="H67" i="3"/>
  <c r="I67" i="3" s="1"/>
  <c r="G67" i="3"/>
  <c r="F67" i="3"/>
  <c r="J66" i="3"/>
  <c r="H66" i="3"/>
  <c r="I66" i="3" s="1"/>
  <c r="G66" i="3"/>
  <c r="F66" i="3"/>
  <c r="J65" i="3"/>
  <c r="I65" i="3"/>
  <c r="H65" i="3"/>
  <c r="G65" i="3"/>
  <c r="F65" i="3"/>
  <c r="J64" i="3"/>
  <c r="H64" i="3"/>
  <c r="G64" i="3"/>
  <c r="F64" i="3"/>
  <c r="J63" i="3"/>
  <c r="H63" i="3"/>
  <c r="G63" i="3"/>
  <c r="F63" i="3"/>
  <c r="J62" i="3"/>
  <c r="H62" i="3"/>
  <c r="G62" i="3"/>
  <c r="F62" i="3"/>
  <c r="J61" i="3"/>
  <c r="H61" i="3"/>
  <c r="G61" i="3"/>
  <c r="F61" i="3"/>
  <c r="J60" i="3"/>
  <c r="H60" i="3"/>
  <c r="G60" i="3"/>
  <c r="F60" i="3"/>
  <c r="J59" i="3"/>
  <c r="H59" i="3"/>
  <c r="G59" i="3"/>
  <c r="F59" i="3"/>
  <c r="J58" i="3"/>
  <c r="H58" i="3"/>
  <c r="G58" i="3"/>
  <c r="F58" i="3"/>
  <c r="J57" i="3"/>
  <c r="H57" i="3"/>
  <c r="G57" i="3"/>
  <c r="F57" i="3"/>
  <c r="J56" i="3"/>
  <c r="H56" i="3"/>
  <c r="G56" i="3"/>
  <c r="F56" i="3"/>
  <c r="J55" i="3"/>
  <c r="H55" i="3"/>
  <c r="G55" i="3"/>
  <c r="F55" i="3"/>
  <c r="J54" i="3"/>
  <c r="H54" i="3"/>
  <c r="G54" i="3"/>
  <c r="F54" i="3"/>
  <c r="J53" i="3"/>
  <c r="H53" i="3"/>
  <c r="I53" i="3" s="1"/>
  <c r="G53" i="3"/>
  <c r="F53" i="3"/>
  <c r="J52" i="3"/>
  <c r="H52" i="3"/>
  <c r="G52" i="3"/>
  <c r="F52" i="3"/>
  <c r="J51" i="3"/>
  <c r="H51" i="3"/>
  <c r="I51" i="3" s="1"/>
  <c r="G51" i="3"/>
  <c r="F51" i="3"/>
  <c r="J50" i="3"/>
  <c r="H50" i="3"/>
  <c r="I50" i="3" s="1"/>
  <c r="G50" i="3"/>
  <c r="F50" i="3"/>
  <c r="J49" i="3"/>
  <c r="H49" i="3"/>
  <c r="I49" i="3" s="1"/>
  <c r="G49" i="3"/>
  <c r="F49" i="3"/>
  <c r="J48" i="3"/>
  <c r="H48" i="3"/>
  <c r="G48" i="3"/>
  <c r="F48" i="3"/>
  <c r="J47" i="3"/>
  <c r="H47" i="3"/>
  <c r="G47" i="3"/>
  <c r="F47" i="3"/>
  <c r="J46" i="3"/>
  <c r="H46" i="3"/>
  <c r="G46" i="3"/>
  <c r="F46" i="3"/>
  <c r="J45" i="3"/>
  <c r="H45" i="3"/>
  <c r="G45" i="3"/>
  <c r="F45" i="3"/>
  <c r="J44" i="3"/>
  <c r="H44" i="3"/>
  <c r="G44" i="3"/>
  <c r="F44" i="3"/>
  <c r="J43" i="3"/>
  <c r="H43" i="3"/>
  <c r="G43" i="3"/>
  <c r="F43" i="3"/>
  <c r="J42" i="3"/>
  <c r="H42" i="3"/>
  <c r="G42" i="3"/>
  <c r="F42" i="3"/>
  <c r="J41" i="3"/>
  <c r="H41" i="3"/>
  <c r="I41" i="3" s="1"/>
  <c r="G41" i="3"/>
  <c r="F41" i="3"/>
  <c r="J40" i="3"/>
  <c r="H40" i="3"/>
  <c r="I40" i="3" s="1"/>
  <c r="G40" i="3"/>
  <c r="F40" i="3"/>
  <c r="J39" i="3"/>
  <c r="H39" i="3"/>
  <c r="I39" i="3" s="1"/>
  <c r="G39" i="3"/>
  <c r="F39" i="3"/>
  <c r="J38" i="3"/>
  <c r="H38" i="3"/>
  <c r="G38" i="3"/>
  <c r="F38" i="3"/>
  <c r="J37" i="3"/>
  <c r="H37" i="3"/>
  <c r="I37" i="3" s="1"/>
  <c r="G37" i="3"/>
  <c r="F37" i="3"/>
  <c r="J36" i="3"/>
  <c r="H36" i="3"/>
  <c r="G36" i="3"/>
  <c r="F36" i="3"/>
  <c r="J35" i="3"/>
  <c r="H35" i="3"/>
  <c r="I35" i="3" s="1"/>
  <c r="G35" i="3"/>
  <c r="F35" i="3"/>
  <c r="J34" i="3"/>
  <c r="H34" i="3"/>
  <c r="I34" i="3" s="1"/>
  <c r="G34" i="3"/>
  <c r="F34" i="3"/>
  <c r="J33" i="3"/>
  <c r="H33" i="3"/>
  <c r="I33" i="3" s="1"/>
  <c r="G33" i="3"/>
  <c r="F33" i="3"/>
  <c r="J32" i="3"/>
  <c r="H32" i="3"/>
  <c r="G32" i="3"/>
  <c r="F32" i="3"/>
  <c r="J31" i="3"/>
  <c r="H31" i="3"/>
  <c r="G31" i="3"/>
  <c r="F31" i="3"/>
  <c r="J30" i="3"/>
  <c r="H30" i="3"/>
  <c r="G30" i="3"/>
  <c r="F30" i="3"/>
  <c r="J29" i="3"/>
  <c r="H29" i="3"/>
  <c r="G29" i="3"/>
  <c r="F29" i="3"/>
  <c r="J28" i="3"/>
  <c r="H28" i="3"/>
  <c r="G28" i="3"/>
  <c r="F28" i="3"/>
  <c r="J27" i="3"/>
  <c r="H27" i="3"/>
  <c r="G27" i="3"/>
  <c r="F27" i="3"/>
  <c r="J26" i="3"/>
  <c r="H26" i="3"/>
  <c r="G26" i="3"/>
  <c r="F26" i="3"/>
  <c r="J25" i="3"/>
  <c r="H25" i="3"/>
  <c r="I25" i="3" s="1"/>
  <c r="G25" i="3"/>
  <c r="F25" i="3"/>
  <c r="J24" i="3"/>
  <c r="H24" i="3"/>
  <c r="I24" i="3" s="1"/>
  <c r="G24" i="3"/>
  <c r="F24" i="3"/>
  <c r="J23" i="3"/>
  <c r="H23" i="3"/>
  <c r="I23" i="3" s="1"/>
  <c r="G23" i="3"/>
  <c r="F23" i="3"/>
  <c r="J22" i="3"/>
  <c r="H22" i="3"/>
  <c r="G22" i="3"/>
  <c r="F22" i="3"/>
  <c r="J21" i="3"/>
  <c r="H21" i="3"/>
  <c r="G21" i="3"/>
  <c r="F21" i="3"/>
  <c r="J20" i="3"/>
  <c r="H20" i="3"/>
  <c r="G20" i="3"/>
  <c r="F20" i="3"/>
  <c r="J19" i="3"/>
  <c r="H19" i="3"/>
  <c r="I19" i="3" s="1"/>
  <c r="G19" i="3"/>
  <c r="F19" i="3"/>
  <c r="J18" i="3"/>
  <c r="H18" i="3"/>
  <c r="I18" i="3" s="1"/>
  <c r="G18" i="3"/>
  <c r="F18" i="3"/>
  <c r="J17" i="3"/>
  <c r="I17" i="3"/>
  <c r="H17" i="3"/>
  <c r="G17" i="3"/>
  <c r="F17" i="3"/>
  <c r="J16" i="3"/>
  <c r="H16" i="3"/>
  <c r="I16" i="3" s="1"/>
  <c r="G16" i="3"/>
  <c r="F16" i="3"/>
  <c r="J15" i="3"/>
  <c r="H15" i="3"/>
  <c r="I15" i="3" s="1"/>
  <c r="G15" i="3"/>
  <c r="F15" i="3"/>
  <c r="J14" i="3"/>
  <c r="H14" i="3"/>
  <c r="G14" i="3"/>
  <c r="F14" i="3"/>
  <c r="J13" i="3"/>
  <c r="H13" i="3"/>
  <c r="G13" i="3"/>
  <c r="F13" i="3"/>
  <c r="J12" i="3"/>
  <c r="H12" i="3"/>
  <c r="G12" i="3"/>
  <c r="F12" i="3"/>
  <c r="J11" i="3"/>
  <c r="H11" i="3"/>
  <c r="G11" i="3"/>
  <c r="F11" i="3"/>
  <c r="J10" i="3"/>
  <c r="H10" i="3"/>
  <c r="G10" i="3"/>
  <c r="F10" i="3"/>
  <c r="J9" i="3"/>
  <c r="H9" i="3"/>
  <c r="I9" i="3" s="1"/>
  <c r="G9" i="3"/>
  <c r="F9" i="3"/>
  <c r="J8" i="3"/>
  <c r="H8" i="3"/>
  <c r="I8" i="3" s="1"/>
  <c r="G8" i="3"/>
  <c r="F8" i="3"/>
  <c r="J7" i="3"/>
  <c r="H7" i="3"/>
  <c r="I7" i="3" s="1"/>
  <c r="G7" i="3"/>
  <c r="F7" i="3"/>
  <c r="J6" i="3"/>
  <c r="H6" i="3"/>
  <c r="G6" i="3"/>
  <c r="F6" i="3"/>
  <c r="J5" i="3"/>
  <c r="H5" i="3"/>
  <c r="G5" i="3"/>
  <c r="F5" i="3"/>
  <c r="J4" i="3"/>
  <c r="H4" i="3"/>
  <c r="G4" i="3"/>
  <c r="F4" i="3"/>
  <c r="J3" i="3"/>
  <c r="H3" i="3"/>
  <c r="I3" i="3" s="1"/>
  <c r="G3" i="3"/>
  <c r="F3" i="3"/>
  <c r="J2" i="3"/>
  <c r="H2" i="3"/>
  <c r="I2" i="3" s="1"/>
  <c r="G2" i="3"/>
  <c r="F2" i="3"/>
  <c r="J90" i="17"/>
  <c r="H90" i="17"/>
  <c r="I90" i="17" s="1"/>
  <c r="G90" i="17"/>
  <c r="F90" i="17"/>
  <c r="J89" i="17"/>
  <c r="H89" i="17"/>
  <c r="I89" i="17" s="1"/>
  <c r="G89" i="17"/>
  <c r="F89" i="17"/>
  <c r="J88" i="17"/>
  <c r="I88" i="17"/>
  <c r="H88" i="17"/>
  <c r="G88" i="17"/>
  <c r="F88" i="17"/>
  <c r="J87" i="17"/>
  <c r="H87" i="17"/>
  <c r="G87" i="17"/>
  <c r="F87" i="17"/>
  <c r="J86" i="17"/>
  <c r="H86" i="17"/>
  <c r="G86" i="17"/>
  <c r="F86" i="17"/>
  <c r="J85" i="17"/>
  <c r="H85" i="17"/>
  <c r="G85" i="17"/>
  <c r="F85" i="17"/>
  <c r="J84" i="17"/>
  <c r="H84" i="17"/>
  <c r="G84" i="17"/>
  <c r="F84" i="17"/>
  <c r="J83" i="17"/>
  <c r="H83" i="17"/>
  <c r="G83" i="17"/>
  <c r="F83" i="17"/>
  <c r="J82" i="17"/>
  <c r="H82" i="17"/>
  <c r="G82" i="17"/>
  <c r="F82" i="17"/>
  <c r="J81" i="17"/>
  <c r="H81" i="17"/>
  <c r="G81" i="17"/>
  <c r="F81" i="17"/>
  <c r="J80" i="17"/>
  <c r="H80" i="17"/>
  <c r="G80" i="17"/>
  <c r="F80" i="17"/>
  <c r="J79" i="17"/>
  <c r="H79" i="17"/>
  <c r="G79" i="17"/>
  <c r="F79" i="17"/>
  <c r="J78" i="17"/>
  <c r="H78" i="17"/>
  <c r="G78" i="17"/>
  <c r="F78" i="17"/>
  <c r="J77" i="17"/>
  <c r="H77" i="17"/>
  <c r="G77" i="17"/>
  <c r="F77" i="17"/>
  <c r="J76" i="17"/>
  <c r="H76" i="17"/>
  <c r="G76" i="17"/>
  <c r="F76" i="17"/>
  <c r="J75" i="17"/>
  <c r="H75" i="17"/>
  <c r="G75" i="17"/>
  <c r="F75" i="17"/>
  <c r="J74" i="17"/>
  <c r="H74" i="17"/>
  <c r="G74" i="17"/>
  <c r="F74" i="17"/>
  <c r="J73" i="17"/>
  <c r="H73" i="17"/>
  <c r="G73" i="17"/>
  <c r="F73" i="17"/>
  <c r="J72" i="17"/>
  <c r="H72" i="17"/>
  <c r="G72" i="17"/>
  <c r="F72" i="17"/>
  <c r="J71" i="17"/>
  <c r="H71" i="17"/>
  <c r="G71" i="17"/>
  <c r="F71" i="17"/>
  <c r="J70" i="17"/>
  <c r="H70" i="17"/>
  <c r="G70" i="17"/>
  <c r="F70" i="17"/>
  <c r="J69" i="17"/>
  <c r="H69" i="17"/>
  <c r="G69" i="17"/>
  <c r="F69" i="17"/>
  <c r="J68" i="17"/>
  <c r="H68" i="17"/>
  <c r="G68" i="17"/>
  <c r="F68" i="17"/>
  <c r="J67" i="17"/>
  <c r="H67" i="17"/>
  <c r="G67" i="17"/>
  <c r="F67" i="17"/>
  <c r="J66" i="17"/>
  <c r="H66" i="17"/>
  <c r="G66" i="17"/>
  <c r="F66" i="17"/>
  <c r="J65" i="17"/>
  <c r="H65" i="17"/>
  <c r="I65" i="17" s="1"/>
  <c r="G65" i="17"/>
  <c r="F65" i="17"/>
  <c r="J64" i="17"/>
  <c r="H64" i="17"/>
  <c r="I64" i="17" s="1"/>
  <c r="G64" i="17"/>
  <c r="F64" i="17"/>
  <c r="J63" i="17"/>
  <c r="H63" i="17"/>
  <c r="G63" i="17"/>
  <c r="F63" i="17"/>
  <c r="J62" i="17"/>
  <c r="H62" i="17"/>
  <c r="G62" i="17"/>
  <c r="F62" i="17"/>
  <c r="J61" i="17"/>
  <c r="H61" i="17"/>
  <c r="G61" i="17"/>
  <c r="F61" i="17"/>
  <c r="J60" i="17"/>
  <c r="H60" i="17"/>
  <c r="I60" i="17" s="1"/>
  <c r="G60" i="17"/>
  <c r="F60" i="17"/>
  <c r="J59" i="17"/>
  <c r="H59" i="17"/>
  <c r="I59" i="17" s="1"/>
  <c r="G59" i="17"/>
  <c r="F59" i="17"/>
  <c r="J58" i="17"/>
  <c r="H58" i="17"/>
  <c r="I58" i="17" s="1"/>
  <c r="G58" i="17"/>
  <c r="F58" i="17"/>
  <c r="J57" i="17"/>
  <c r="H57" i="17"/>
  <c r="I57" i="17" s="1"/>
  <c r="G57" i="17"/>
  <c r="F57" i="17"/>
  <c r="J56" i="17"/>
  <c r="I56" i="17"/>
  <c r="H56" i="17"/>
  <c r="G56" i="17"/>
  <c r="F56" i="17"/>
  <c r="J55" i="17"/>
  <c r="H55" i="17"/>
  <c r="G55" i="17"/>
  <c r="F55" i="17"/>
  <c r="J54" i="17"/>
  <c r="H54" i="17"/>
  <c r="G54" i="17"/>
  <c r="F54" i="17"/>
  <c r="J53" i="17"/>
  <c r="H53" i="17"/>
  <c r="G53" i="17"/>
  <c r="F53" i="17"/>
  <c r="J52" i="17"/>
  <c r="H52" i="17"/>
  <c r="G52" i="17"/>
  <c r="F52" i="17"/>
  <c r="J51" i="17"/>
  <c r="H51" i="17"/>
  <c r="G51" i="17"/>
  <c r="F51" i="17"/>
  <c r="J50" i="17"/>
  <c r="H50" i="17"/>
  <c r="G50" i="17"/>
  <c r="F50" i="17"/>
  <c r="J49" i="17"/>
  <c r="H49" i="17"/>
  <c r="G49" i="17"/>
  <c r="F49" i="17"/>
  <c r="J48" i="17"/>
  <c r="H48" i="17"/>
  <c r="G48" i="17"/>
  <c r="F48" i="17"/>
  <c r="J47" i="17"/>
  <c r="H47" i="17"/>
  <c r="G47" i="17"/>
  <c r="F47" i="17"/>
  <c r="J46" i="17"/>
  <c r="H46" i="17"/>
  <c r="G46" i="17"/>
  <c r="F46" i="17"/>
  <c r="J45" i="17"/>
  <c r="H45" i="17"/>
  <c r="G45" i="17"/>
  <c r="F45" i="17"/>
  <c r="J44" i="17"/>
  <c r="H44" i="17"/>
  <c r="G44" i="17"/>
  <c r="F44" i="17"/>
  <c r="J43" i="17"/>
  <c r="H43" i="17"/>
  <c r="G43" i="17"/>
  <c r="F43" i="17"/>
  <c r="J42" i="17"/>
  <c r="H42" i="17"/>
  <c r="G42" i="17"/>
  <c r="F42" i="17"/>
  <c r="J41" i="17"/>
  <c r="H41" i="17"/>
  <c r="G41" i="17"/>
  <c r="F41" i="17"/>
  <c r="J40" i="17"/>
  <c r="H40" i="17"/>
  <c r="G40" i="17"/>
  <c r="F40" i="17"/>
  <c r="J39" i="17"/>
  <c r="H39" i="17"/>
  <c r="G39" i="17"/>
  <c r="F39" i="17"/>
  <c r="J38" i="17"/>
  <c r="H38" i="17"/>
  <c r="G38" i="17"/>
  <c r="F38" i="17"/>
  <c r="J37" i="17"/>
  <c r="H37" i="17"/>
  <c r="G37" i="17"/>
  <c r="F37" i="17"/>
  <c r="J36" i="17"/>
  <c r="H36" i="17"/>
  <c r="G36" i="17"/>
  <c r="F36" i="17"/>
  <c r="J35" i="17"/>
  <c r="H35" i="17"/>
  <c r="G35" i="17"/>
  <c r="F35" i="17"/>
  <c r="J34" i="17"/>
  <c r="H34" i="17"/>
  <c r="G34" i="17"/>
  <c r="F34" i="17"/>
  <c r="J33" i="17"/>
  <c r="H33" i="17"/>
  <c r="G33" i="17"/>
  <c r="F33" i="17"/>
  <c r="J32" i="17"/>
  <c r="H32" i="17"/>
  <c r="G32" i="17"/>
  <c r="F32" i="17"/>
  <c r="J31" i="17"/>
  <c r="H31" i="17"/>
  <c r="G31" i="17"/>
  <c r="F31" i="17"/>
  <c r="J30" i="17"/>
  <c r="H30" i="17"/>
  <c r="G30" i="17"/>
  <c r="F30" i="17"/>
  <c r="J29" i="17"/>
  <c r="H29" i="17"/>
  <c r="G29" i="17"/>
  <c r="F29" i="17"/>
  <c r="J28" i="17"/>
  <c r="H28" i="17"/>
  <c r="G28" i="17"/>
  <c r="F28" i="17"/>
  <c r="J27" i="17"/>
  <c r="H27" i="17"/>
  <c r="G27" i="17"/>
  <c r="F27" i="17"/>
  <c r="J26" i="17"/>
  <c r="H26" i="17"/>
  <c r="G26" i="17"/>
  <c r="F26" i="17"/>
  <c r="J25" i="17"/>
  <c r="H25" i="17"/>
  <c r="I25" i="17" s="1"/>
  <c r="G25" i="17"/>
  <c r="F25" i="17"/>
  <c r="J24" i="17"/>
  <c r="H24" i="17"/>
  <c r="I24" i="17" s="1"/>
  <c r="G24" i="17"/>
  <c r="F24" i="17"/>
  <c r="J23" i="17"/>
  <c r="H23" i="17"/>
  <c r="G23" i="17"/>
  <c r="F23" i="17"/>
  <c r="J22" i="17"/>
  <c r="H22" i="17"/>
  <c r="G22" i="17"/>
  <c r="F22" i="17"/>
  <c r="J21" i="17"/>
  <c r="H21" i="17"/>
  <c r="G21" i="17"/>
  <c r="F21" i="17"/>
  <c r="J20" i="17"/>
  <c r="H20" i="17"/>
  <c r="G20" i="17"/>
  <c r="F20" i="17"/>
  <c r="J19" i="17"/>
  <c r="H19" i="17"/>
  <c r="G19" i="17"/>
  <c r="F19" i="17"/>
  <c r="J18" i="17"/>
  <c r="H18" i="17"/>
  <c r="G18" i="17"/>
  <c r="F18" i="17"/>
  <c r="J17" i="17"/>
  <c r="H17" i="17"/>
  <c r="I17" i="17" s="1"/>
  <c r="G17" i="17"/>
  <c r="F17" i="17"/>
  <c r="J16" i="17"/>
  <c r="H16" i="17"/>
  <c r="I16" i="17" s="1"/>
  <c r="G16" i="17"/>
  <c r="F16" i="17"/>
  <c r="J15" i="17"/>
  <c r="H15" i="17"/>
  <c r="G15" i="17"/>
  <c r="F15" i="17"/>
  <c r="J14" i="17"/>
  <c r="H14" i="17"/>
  <c r="G14" i="17"/>
  <c r="F14" i="17"/>
  <c r="J13" i="17"/>
  <c r="H13" i="17"/>
  <c r="G13" i="17"/>
  <c r="F13" i="17"/>
  <c r="J12" i="17"/>
  <c r="H12" i="17"/>
  <c r="I12" i="17" s="1"/>
  <c r="G12" i="17"/>
  <c r="F12" i="17"/>
  <c r="J11" i="17"/>
  <c r="H11" i="17"/>
  <c r="I11" i="17" s="1"/>
  <c r="G11" i="17"/>
  <c r="F11" i="17"/>
  <c r="J10" i="17"/>
  <c r="H10" i="17"/>
  <c r="I10" i="17" s="1"/>
  <c r="G10" i="17"/>
  <c r="F10" i="17"/>
  <c r="J9" i="17"/>
  <c r="H9" i="17"/>
  <c r="I9" i="17" s="1"/>
  <c r="G9" i="17"/>
  <c r="F9" i="17"/>
  <c r="J8" i="17"/>
  <c r="I8" i="17"/>
  <c r="H8" i="17"/>
  <c r="G8" i="17"/>
  <c r="F8" i="17"/>
  <c r="J7" i="17"/>
  <c r="H7" i="17"/>
  <c r="G7" i="17"/>
  <c r="F7" i="17"/>
  <c r="J6" i="17"/>
  <c r="H6" i="17"/>
  <c r="G6" i="17"/>
  <c r="F6" i="17"/>
  <c r="J5" i="17"/>
  <c r="H5" i="17"/>
  <c r="G5" i="17"/>
  <c r="F5" i="17"/>
  <c r="J4" i="17"/>
  <c r="H4" i="17"/>
  <c r="I4" i="17" s="1"/>
  <c r="G4" i="17"/>
  <c r="F4" i="17"/>
  <c r="J3" i="17"/>
  <c r="H3" i="17"/>
  <c r="I3" i="17" s="1"/>
  <c r="G3" i="17"/>
  <c r="F3" i="17"/>
  <c r="J2" i="17"/>
  <c r="H2" i="17"/>
  <c r="I2" i="17" s="1"/>
  <c r="G2" i="17"/>
  <c r="F2" i="17"/>
  <c r="J26" i="21"/>
  <c r="H26" i="21"/>
  <c r="G26" i="21"/>
  <c r="F26" i="21"/>
  <c r="J25" i="21"/>
  <c r="H25" i="21"/>
  <c r="G25" i="21"/>
  <c r="F25" i="21"/>
  <c r="J24" i="21"/>
  <c r="H24" i="21"/>
  <c r="G24" i="21"/>
  <c r="F24" i="21"/>
  <c r="J23" i="21"/>
  <c r="H23" i="21"/>
  <c r="G23" i="21"/>
  <c r="F23" i="21"/>
  <c r="J22" i="21"/>
  <c r="H22" i="21"/>
  <c r="G22" i="21"/>
  <c r="F22" i="21"/>
  <c r="J21" i="21"/>
  <c r="H21" i="21"/>
  <c r="G21" i="21"/>
  <c r="F21" i="21"/>
  <c r="J20" i="21"/>
  <c r="H20" i="21"/>
  <c r="I20" i="21" s="1"/>
  <c r="G20" i="21"/>
  <c r="F20" i="21"/>
  <c r="J19" i="21"/>
  <c r="I19" i="21"/>
  <c r="H19" i="21"/>
  <c r="G19" i="21"/>
  <c r="F19" i="21"/>
  <c r="J18" i="21"/>
  <c r="H18" i="21"/>
  <c r="G18" i="21"/>
  <c r="F18" i="21"/>
  <c r="J17" i="21"/>
  <c r="H17" i="21"/>
  <c r="G17" i="21"/>
  <c r="F17" i="21"/>
  <c r="J16" i="21"/>
  <c r="H16" i="21"/>
  <c r="G16" i="21"/>
  <c r="F16" i="21"/>
  <c r="J15" i="21"/>
  <c r="H15" i="21"/>
  <c r="G15" i="21"/>
  <c r="F15" i="21"/>
  <c r="J14" i="21"/>
  <c r="H14" i="21"/>
  <c r="G14" i="21"/>
  <c r="F14" i="21"/>
  <c r="J13" i="21"/>
  <c r="H13" i="21"/>
  <c r="G13" i="21"/>
  <c r="F13" i="21"/>
  <c r="J12" i="21"/>
  <c r="H12" i="21"/>
  <c r="G12" i="21"/>
  <c r="F12" i="21"/>
  <c r="J11" i="21"/>
  <c r="H11" i="21"/>
  <c r="G11" i="21"/>
  <c r="F11" i="21"/>
  <c r="J10" i="21"/>
  <c r="H10" i="21"/>
  <c r="G10" i="21"/>
  <c r="F10" i="21"/>
  <c r="J9" i="21"/>
  <c r="H9" i="21"/>
  <c r="G9" i="21"/>
  <c r="F9" i="21"/>
  <c r="J8" i="21"/>
  <c r="H8" i="21"/>
  <c r="G8" i="21"/>
  <c r="F8" i="21"/>
  <c r="J7" i="21"/>
  <c r="H7" i="21"/>
  <c r="G7" i="21"/>
  <c r="F7" i="21"/>
  <c r="J6" i="21"/>
  <c r="H6" i="21"/>
  <c r="G6" i="21"/>
  <c r="F6" i="21"/>
  <c r="J5" i="21"/>
  <c r="H5" i="21"/>
  <c r="G5" i="21"/>
  <c r="F5" i="21"/>
  <c r="J4" i="21"/>
  <c r="H4" i="21"/>
  <c r="G4" i="21"/>
  <c r="F4" i="21"/>
  <c r="J3" i="21"/>
  <c r="H3" i="21"/>
  <c r="G3" i="21"/>
  <c r="F3" i="21"/>
  <c r="J2" i="21"/>
  <c r="H2" i="21"/>
  <c r="G2" i="21"/>
  <c r="F2" i="21"/>
  <c r="J90" i="2"/>
  <c r="H90" i="2"/>
  <c r="I90" i="2" s="1"/>
  <c r="G90" i="2"/>
  <c r="F90" i="2"/>
  <c r="J89" i="2"/>
  <c r="I89" i="2"/>
  <c r="G89" i="2"/>
  <c r="F89" i="2"/>
  <c r="J88" i="2"/>
  <c r="I88" i="2"/>
  <c r="G88" i="2"/>
  <c r="F88" i="2"/>
  <c r="J87" i="2"/>
  <c r="G87" i="2"/>
  <c r="F87" i="2"/>
  <c r="J86" i="2"/>
  <c r="I86" i="2"/>
  <c r="G86" i="2"/>
  <c r="F86" i="2"/>
  <c r="J85" i="2"/>
  <c r="I85" i="2"/>
  <c r="G85" i="2"/>
  <c r="F85" i="2"/>
  <c r="J84" i="2"/>
  <c r="I84" i="2"/>
  <c r="G84" i="2"/>
  <c r="F84" i="2"/>
  <c r="J83" i="2"/>
  <c r="I83" i="2"/>
  <c r="G83" i="2"/>
  <c r="F83" i="2"/>
  <c r="J82" i="2"/>
  <c r="I82" i="2"/>
  <c r="G82" i="2"/>
  <c r="F82" i="2"/>
  <c r="J81" i="2"/>
  <c r="I81" i="2"/>
  <c r="G81" i="2"/>
  <c r="F81" i="2"/>
  <c r="J80" i="2"/>
  <c r="I80" i="2"/>
  <c r="G80" i="2"/>
  <c r="F80" i="2"/>
  <c r="J79" i="2"/>
  <c r="G79" i="2"/>
  <c r="F79" i="2"/>
  <c r="J78" i="2"/>
  <c r="G78" i="2"/>
  <c r="F78" i="2"/>
  <c r="J77" i="2"/>
  <c r="I77" i="2"/>
  <c r="G77" i="2"/>
  <c r="F77" i="2"/>
  <c r="J76" i="2"/>
  <c r="I76" i="2"/>
  <c r="G76" i="2"/>
  <c r="F76" i="2"/>
  <c r="J75" i="2"/>
  <c r="I75" i="2"/>
  <c r="G75" i="2"/>
  <c r="F75" i="2"/>
  <c r="J74" i="2"/>
  <c r="I74" i="2"/>
  <c r="G74" i="2"/>
  <c r="F74" i="2"/>
  <c r="J73" i="2"/>
  <c r="I73" i="2"/>
  <c r="G73" i="2"/>
  <c r="F73" i="2"/>
  <c r="J72" i="2"/>
  <c r="I72" i="2"/>
  <c r="G72" i="2"/>
  <c r="F72" i="2"/>
  <c r="J71" i="2"/>
  <c r="I71" i="2"/>
  <c r="G71" i="2"/>
  <c r="F71" i="2"/>
  <c r="J70" i="2"/>
  <c r="I70" i="2"/>
  <c r="G70" i="2"/>
  <c r="F70" i="2"/>
  <c r="J69" i="2"/>
  <c r="I69" i="2"/>
  <c r="G69" i="2"/>
  <c r="F69" i="2"/>
  <c r="J68" i="2"/>
  <c r="I68" i="2"/>
  <c r="G68" i="2"/>
  <c r="F68" i="2"/>
  <c r="J67" i="2"/>
  <c r="I67" i="2"/>
  <c r="G67" i="2"/>
  <c r="F67" i="2"/>
  <c r="J66" i="2"/>
  <c r="I66" i="2"/>
  <c r="G66" i="2"/>
  <c r="F66" i="2"/>
  <c r="J65" i="2"/>
  <c r="I65" i="2"/>
  <c r="G65" i="2"/>
  <c r="F65" i="2"/>
  <c r="J64" i="2"/>
  <c r="G64" i="2"/>
  <c r="F64" i="2"/>
  <c r="J63" i="2"/>
  <c r="G63" i="2"/>
  <c r="F63" i="2"/>
  <c r="J62" i="2"/>
  <c r="G62" i="2"/>
  <c r="F62" i="2"/>
  <c r="J61" i="2"/>
  <c r="I61" i="2"/>
  <c r="G61" i="2"/>
  <c r="F61" i="2"/>
  <c r="J60" i="2"/>
  <c r="I60" i="2"/>
  <c r="G60" i="2"/>
  <c r="F60" i="2"/>
  <c r="J59" i="2"/>
  <c r="I59" i="2"/>
  <c r="G59" i="2"/>
  <c r="F59" i="2"/>
  <c r="J58" i="2"/>
  <c r="I58" i="2"/>
  <c r="G58" i="2"/>
  <c r="F58" i="2"/>
  <c r="J57" i="2"/>
  <c r="I57" i="2"/>
  <c r="G57" i="2"/>
  <c r="F57" i="2"/>
  <c r="J56" i="2"/>
  <c r="I56" i="2"/>
  <c r="G56" i="2"/>
  <c r="F56" i="2"/>
  <c r="J55" i="2"/>
  <c r="I55" i="2"/>
  <c r="G55" i="2"/>
  <c r="F55" i="2"/>
  <c r="J54" i="2"/>
  <c r="I54" i="2"/>
  <c r="G54" i="2"/>
  <c r="F54" i="2"/>
  <c r="J53" i="2"/>
  <c r="I53" i="2"/>
  <c r="G53" i="2"/>
  <c r="F53" i="2"/>
  <c r="J52" i="2"/>
  <c r="I52" i="2"/>
  <c r="G52" i="2"/>
  <c r="F52" i="2"/>
  <c r="J51" i="2"/>
  <c r="I51" i="2"/>
  <c r="G51" i="2"/>
  <c r="F51" i="2"/>
  <c r="J50" i="2"/>
  <c r="I50" i="2"/>
  <c r="G50" i="2"/>
  <c r="F50" i="2"/>
  <c r="J49" i="2"/>
  <c r="I49" i="2"/>
  <c r="G49" i="2"/>
  <c r="F49" i="2"/>
  <c r="J48" i="2"/>
  <c r="G48" i="2"/>
  <c r="F48" i="2"/>
  <c r="J47" i="2"/>
  <c r="G47" i="2"/>
  <c r="F47" i="2"/>
  <c r="J46" i="2"/>
  <c r="G46" i="2"/>
  <c r="F46" i="2"/>
  <c r="J45" i="2"/>
  <c r="I45" i="2"/>
  <c r="G45" i="2"/>
  <c r="F45" i="2"/>
  <c r="J44" i="2"/>
  <c r="I44" i="2"/>
  <c r="G44" i="2"/>
  <c r="F44" i="2"/>
  <c r="J43" i="2"/>
  <c r="I43" i="2"/>
  <c r="G43" i="2"/>
  <c r="F43" i="2"/>
  <c r="J42" i="2"/>
  <c r="I42" i="2"/>
  <c r="G42" i="2"/>
  <c r="F42" i="2"/>
  <c r="J41" i="2"/>
  <c r="I41" i="2"/>
  <c r="G41" i="2"/>
  <c r="F41" i="2"/>
  <c r="J40" i="2"/>
  <c r="I40" i="2"/>
  <c r="G40" i="2"/>
  <c r="F40" i="2"/>
  <c r="J39" i="2"/>
  <c r="I39" i="2"/>
  <c r="G39" i="2"/>
  <c r="F39" i="2"/>
  <c r="J38" i="2"/>
  <c r="I38" i="2"/>
  <c r="G38" i="2"/>
  <c r="F38" i="2"/>
  <c r="J37" i="2"/>
  <c r="I37" i="2"/>
  <c r="G37" i="2"/>
  <c r="F37" i="2"/>
  <c r="J36" i="2"/>
  <c r="I36" i="2"/>
  <c r="G36" i="2"/>
  <c r="F36" i="2"/>
  <c r="J35" i="2"/>
  <c r="I35" i="2"/>
  <c r="G35" i="2"/>
  <c r="F35" i="2"/>
  <c r="J34" i="2"/>
  <c r="I34" i="2"/>
  <c r="G34" i="2"/>
  <c r="F34" i="2"/>
  <c r="J33" i="2"/>
  <c r="I33" i="2"/>
  <c r="G33" i="2"/>
  <c r="F33" i="2"/>
  <c r="J32" i="2"/>
  <c r="G32" i="2"/>
  <c r="F32" i="2"/>
  <c r="J31" i="2"/>
  <c r="G31" i="2"/>
  <c r="F31" i="2"/>
  <c r="J30" i="2"/>
  <c r="G30" i="2"/>
  <c r="F30" i="2"/>
  <c r="J29" i="2"/>
  <c r="I29" i="2"/>
  <c r="G29" i="2"/>
  <c r="F29" i="2"/>
  <c r="J28" i="2"/>
  <c r="I28" i="2"/>
  <c r="G28" i="2"/>
  <c r="F28" i="2"/>
  <c r="J27" i="2"/>
  <c r="I27" i="2"/>
  <c r="G27" i="2"/>
  <c r="F27" i="2"/>
  <c r="J26" i="2"/>
  <c r="I26" i="2"/>
  <c r="G26" i="2"/>
  <c r="F26" i="2"/>
  <c r="J25" i="2"/>
  <c r="I25" i="2"/>
  <c r="G25" i="2"/>
  <c r="F25" i="2"/>
  <c r="J24" i="2"/>
  <c r="I24" i="2"/>
  <c r="G24" i="2"/>
  <c r="F24" i="2"/>
  <c r="J23" i="2"/>
  <c r="I23" i="2"/>
  <c r="G23" i="2"/>
  <c r="F23" i="2"/>
  <c r="J22" i="2"/>
  <c r="I22" i="2"/>
  <c r="G22" i="2"/>
  <c r="F22" i="2"/>
  <c r="J21" i="2"/>
  <c r="I21" i="2"/>
  <c r="G21" i="2"/>
  <c r="F21" i="2"/>
  <c r="J20" i="2"/>
  <c r="I20" i="2"/>
  <c r="G20" i="2"/>
  <c r="F20" i="2"/>
  <c r="J19" i="2"/>
  <c r="I19" i="2"/>
  <c r="G19" i="2"/>
  <c r="F19" i="2"/>
  <c r="J18" i="2"/>
  <c r="I18" i="2"/>
  <c r="G18" i="2"/>
  <c r="F18" i="2"/>
  <c r="J17" i="2"/>
  <c r="I17" i="2"/>
  <c r="G17" i="2"/>
  <c r="F17" i="2"/>
  <c r="J16" i="2"/>
  <c r="G16" i="2"/>
  <c r="F16" i="2"/>
  <c r="J15" i="2"/>
  <c r="G15" i="2"/>
  <c r="F15" i="2"/>
  <c r="J14" i="2"/>
  <c r="G14" i="2"/>
  <c r="F14" i="2"/>
  <c r="J13" i="2"/>
  <c r="I13" i="2"/>
  <c r="G13" i="2"/>
  <c r="F13" i="2"/>
  <c r="J12" i="2"/>
  <c r="I12" i="2"/>
  <c r="G12" i="2"/>
  <c r="F12" i="2"/>
  <c r="J11" i="2"/>
  <c r="I11" i="2"/>
  <c r="G11" i="2"/>
  <c r="F11" i="2"/>
  <c r="J10" i="2"/>
  <c r="I10" i="2"/>
  <c r="G10" i="2"/>
  <c r="F10" i="2"/>
  <c r="J9" i="2"/>
  <c r="I9" i="2"/>
  <c r="G9" i="2"/>
  <c r="F9" i="2"/>
  <c r="J8" i="2"/>
  <c r="I8" i="2"/>
  <c r="G8" i="2"/>
  <c r="F8" i="2"/>
  <c r="J7" i="2"/>
  <c r="I7" i="2"/>
  <c r="G7" i="2"/>
  <c r="F7" i="2"/>
  <c r="J6" i="2"/>
  <c r="I6" i="2"/>
  <c r="G6" i="2"/>
  <c r="F6" i="2"/>
  <c r="J5" i="2"/>
  <c r="I5" i="2"/>
  <c r="G5" i="2"/>
  <c r="F5" i="2"/>
  <c r="J4" i="2"/>
  <c r="I4" i="2"/>
  <c r="G4" i="2"/>
  <c r="F4" i="2"/>
  <c r="J3" i="2"/>
  <c r="I3" i="2"/>
  <c r="G3" i="2"/>
  <c r="F3" i="2"/>
  <c r="J2" i="2"/>
  <c r="I2" i="2"/>
  <c r="G2" i="2"/>
  <c r="F2" i="2"/>
  <c r="C78" i="27"/>
  <c r="I77" i="27"/>
  <c r="G77" i="27"/>
  <c r="E77" i="27"/>
  <c r="C77" i="27"/>
  <c r="I76" i="27"/>
  <c r="G76" i="27"/>
  <c r="E76" i="27"/>
  <c r="C76" i="27"/>
  <c r="I75" i="27"/>
  <c r="G75" i="27"/>
  <c r="E75" i="27"/>
  <c r="C75" i="27"/>
  <c r="I74" i="27"/>
  <c r="G74" i="27"/>
  <c r="E74" i="27"/>
  <c r="C74" i="27"/>
  <c r="I73" i="27"/>
  <c r="G73" i="27"/>
  <c r="E73" i="27"/>
  <c r="C73" i="27"/>
  <c r="I72" i="27"/>
  <c r="G72" i="27"/>
  <c r="E72" i="27"/>
  <c r="C72" i="27"/>
  <c r="I71" i="27"/>
  <c r="G71" i="27"/>
  <c r="E71" i="27"/>
  <c r="C71" i="27"/>
  <c r="I70" i="27"/>
  <c r="G70" i="27"/>
  <c r="E70" i="27"/>
  <c r="C70" i="27"/>
  <c r="I69" i="27"/>
  <c r="G69" i="27"/>
  <c r="E69" i="27"/>
  <c r="C69" i="27"/>
  <c r="I68" i="27"/>
  <c r="G68" i="27"/>
  <c r="E68" i="27"/>
  <c r="C68" i="27"/>
  <c r="I67" i="27"/>
  <c r="G67" i="27"/>
  <c r="E67" i="27"/>
  <c r="C67" i="27"/>
  <c r="I66" i="27"/>
  <c r="G66" i="27"/>
  <c r="E66" i="27"/>
  <c r="C66" i="27"/>
  <c r="I65" i="27"/>
  <c r="G65" i="27"/>
  <c r="E65" i="27"/>
  <c r="C65" i="27"/>
  <c r="I64" i="27"/>
  <c r="G64" i="27"/>
  <c r="E64" i="27"/>
  <c r="C64" i="27"/>
  <c r="I63" i="27"/>
  <c r="G63" i="27"/>
  <c r="E63" i="27"/>
  <c r="C63" i="27"/>
  <c r="I62" i="27"/>
  <c r="G62" i="27"/>
  <c r="E62" i="27"/>
  <c r="C62" i="27"/>
  <c r="I61" i="27"/>
  <c r="G61" i="27"/>
  <c r="E61" i="27"/>
  <c r="C61" i="27"/>
  <c r="I60" i="27"/>
  <c r="G60" i="27"/>
  <c r="E60" i="27"/>
  <c r="C60" i="27"/>
  <c r="I59" i="27"/>
  <c r="G59" i="27"/>
  <c r="E59" i="27"/>
  <c r="C59" i="27"/>
  <c r="I58" i="27"/>
  <c r="G58" i="27"/>
  <c r="E58" i="27"/>
  <c r="C58" i="27"/>
  <c r="I57" i="27"/>
  <c r="G57" i="27"/>
  <c r="E57" i="27"/>
  <c r="C57" i="27"/>
  <c r="I56" i="27"/>
  <c r="G56" i="27"/>
  <c r="E56" i="27"/>
  <c r="C56" i="27"/>
  <c r="I55" i="27"/>
  <c r="G55" i="27"/>
  <c r="E55" i="27"/>
  <c r="C55" i="27"/>
  <c r="I54" i="27"/>
  <c r="G54" i="27"/>
  <c r="E54" i="27"/>
  <c r="C54" i="27"/>
  <c r="I53" i="27"/>
  <c r="G53" i="27"/>
  <c r="E53" i="27"/>
  <c r="C53" i="27"/>
  <c r="I52" i="27"/>
  <c r="G52" i="27"/>
  <c r="E52" i="27"/>
  <c r="C52" i="27"/>
  <c r="I51" i="27"/>
  <c r="G51" i="27"/>
  <c r="E51" i="27"/>
  <c r="C51" i="27"/>
  <c r="I50" i="27"/>
  <c r="G50" i="27"/>
  <c r="E50" i="27"/>
  <c r="C50" i="27"/>
  <c r="I49" i="27"/>
  <c r="G49" i="27"/>
  <c r="E49" i="27"/>
  <c r="C49" i="27"/>
  <c r="I48" i="27"/>
  <c r="G48" i="27"/>
  <c r="E48" i="27"/>
  <c r="C48" i="27"/>
  <c r="I47" i="27"/>
  <c r="G47" i="27"/>
  <c r="E47" i="27"/>
  <c r="C47" i="27"/>
  <c r="I46" i="27"/>
  <c r="G46" i="27"/>
  <c r="E46" i="27"/>
  <c r="C46" i="27"/>
  <c r="I45" i="27"/>
  <c r="G45" i="27"/>
  <c r="E45" i="27"/>
  <c r="C45" i="27"/>
  <c r="I44" i="27"/>
  <c r="G44" i="27"/>
  <c r="E44" i="27"/>
  <c r="C44" i="27"/>
  <c r="I43" i="27"/>
  <c r="G43" i="27"/>
  <c r="E43" i="27"/>
  <c r="C43" i="27"/>
  <c r="I42" i="27"/>
  <c r="G42" i="27"/>
  <c r="E42" i="27"/>
  <c r="C42" i="27"/>
  <c r="I41" i="27"/>
  <c r="G41" i="27"/>
  <c r="E41" i="27"/>
  <c r="C41" i="27"/>
  <c r="I40" i="27"/>
  <c r="G40" i="27"/>
  <c r="E40" i="27"/>
  <c r="C40" i="27"/>
  <c r="I39" i="27"/>
  <c r="G39" i="27"/>
  <c r="E39" i="27"/>
  <c r="C39" i="27"/>
  <c r="I38" i="27"/>
  <c r="G38" i="27"/>
  <c r="E38" i="27"/>
  <c r="C38" i="27"/>
  <c r="I37" i="27"/>
  <c r="G37" i="27"/>
  <c r="E37" i="27"/>
  <c r="C37" i="27"/>
  <c r="I36" i="27"/>
  <c r="G36" i="27"/>
  <c r="E36" i="27"/>
  <c r="C36" i="27"/>
  <c r="I35" i="27"/>
  <c r="G35" i="27"/>
  <c r="E35" i="27"/>
  <c r="C35" i="27"/>
  <c r="I34" i="27"/>
  <c r="G34" i="27"/>
  <c r="E34" i="27"/>
  <c r="C34" i="27"/>
  <c r="I33" i="27"/>
  <c r="G33" i="27"/>
  <c r="E33" i="27"/>
  <c r="C33" i="27"/>
  <c r="I32" i="27"/>
  <c r="G32" i="27"/>
  <c r="E32" i="27"/>
  <c r="C32" i="27"/>
  <c r="I31" i="27"/>
  <c r="G31" i="27"/>
  <c r="E31" i="27"/>
  <c r="C31" i="27"/>
  <c r="I30" i="27"/>
  <c r="G30" i="27"/>
  <c r="E30" i="27"/>
  <c r="C30" i="27"/>
  <c r="I29" i="27"/>
  <c r="G29" i="27"/>
  <c r="E29" i="27"/>
  <c r="C29" i="27"/>
  <c r="I28" i="27"/>
  <c r="G28" i="27"/>
  <c r="E28" i="27"/>
  <c r="C28" i="27"/>
  <c r="I27" i="27"/>
  <c r="G27" i="27"/>
  <c r="E27" i="27"/>
  <c r="C27" i="27"/>
  <c r="I26" i="27"/>
  <c r="G26" i="27"/>
  <c r="E26" i="27"/>
  <c r="C26" i="27"/>
  <c r="I25" i="27"/>
  <c r="G25" i="27"/>
  <c r="E25" i="27"/>
  <c r="C25" i="27"/>
  <c r="I24" i="27"/>
  <c r="G24" i="27"/>
  <c r="E24" i="27"/>
  <c r="C24" i="27"/>
  <c r="I23" i="27"/>
  <c r="G23" i="27"/>
  <c r="E23" i="27"/>
  <c r="C23" i="27"/>
  <c r="I22" i="27"/>
  <c r="G22" i="27"/>
  <c r="E22" i="27"/>
  <c r="C22" i="27"/>
  <c r="I21" i="27"/>
  <c r="G21" i="27"/>
  <c r="E21" i="27"/>
  <c r="C21" i="27"/>
  <c r="I20" i="27"/>
  <c r="G20" i="27"/>
  <c r="E20" i="27"/>
  <c r="C20" i="27"/>
  <c r="I19" i="27"/>
  <c r="G19" i="27"/>
  <c r="E19" i="27"/>
  <c r="C19" i="27"/>
  <c r="I18" i="27"/>
  <c r="G18" i="27"/>
  <c r="E18" i="27"/>
  <c r="C18" i="27"/>
  <c r="I17" i="27"/>
  <c r="G17" i="27"/>
  <c r="E17" i="27"/>
  <c r="C17" i="27"/>
  <c r="I16" i="27"/>
  <c r="G16" i="27"/>
  <c r="E16" i="27"/>
  <c r="C16" i="27"/>
  <c r="I15" i="27"/>
  <c r="G15" i="27"/>
  <c r="E15" i="27"/>
  <c r="C15" i="27"/>
  <c r="I14" i="27"/>
  <c r="G14" i="27"/>
  <c r="E14" i="27"/>
  <c r="C14" i="27"/>
  <c r="I13" i="27"/>
  <c r="G13" i="27"/>
  <c r="E13" i="27"/>
  <c r="C13" i="27"/>
  <c r="I12" i="27"/>
  <c r="G12" i="27"/>
  <c r="E12" i="27"/>
  <c r="C12" i="27"/>
  <c r="I11" i="27"/>
  <c r="G11" i="27"/>
  <c r="E11" i="27"/>
  <c r="C11" i="27"/>
  <c r="I10" i="27"/>
  <c r="G10" i="27"/>
  <c r="E10" i="27"/>
  <c r="C10" i="27"/>
  <c r="I9" i="27"/>
  <c r="G9" i="27"/>
  <c r="E9" i="27"/>
  <c r="C9" i="27"/>
  <c r="I8" i="27"/>
  <c r="G8" i="27"/>
  <c r="E8" i="27"/>
  <c r="C8" i="27"/>
  <c r="I7" i="27"/>
  <c r="G7" i="27"/>
  <c r="E7" i="27"/>
  <c r="C7" i="27"/>
  <c r="I6" i="27"/>
  <c r="G6" i="27"/>
  <c r="E6" i="27"/>
  <c r="C6" i="27"/>
  <c r="I5" i="27"/>
  <c r="G5" i="27"/>
  <c r="E5" i="27"/>
  <c r="C5" i="27"/>
  <c r="I4" i="27"/>
  <c r="G4" i="27"/>
  <c r="E4" i="27"/>
  <c r="C4" i="27"/>
  <c r="I3" i="27"/>
  <c r="G3" i="27"/>
  <c r="E3" i="27"/>
  <c r="C3" i="27"/>
  <c r="I2" i="27"/>
  <c r="G2" i="27"/>
  <c r="E2" i="27"/>
  <c r="C2" i="27"/>
  <c r="I25" i="21" l="1"/>
  <c r="I21" i="21"/>
  <c r="I2" i="21"/>
  <c r="I3" i="21"/>
  <c r="I9" i="21"/>
  <c r="I11" i="21"/>
  <c r="I12" i="21"/>
  <c r="I13" i="21"/>
  <c r="I17" i="21"/>
  <c r="I18" i="21"/>
  <c r="I4" i="21"/>
  <c r="I18" i="23"/>
  <c r="I19" i="23"/>
  <c r="I2" i="23"/>
  <c r="I3" i="23"/>
  <c r="I4" i="23"/>
  <c r="I5" i="23"/>
  <c r="I6" i="23"/>
  <c r="I18" i="17"/>
  <c r="I19" i="17"/>
  <c r="I20" i="17"/>
  <c r="I72" i="17"/>
  <c r="I73" i="17"/>
  <c r="I74" i="17"/>
  <c r="I75" i="17"/>
  <c r="I76" i="17"/>
  <c r="I80" i="17"/>
  <c r="I81" i="17"/>
  <c r="I82" i="17"/>
  <c r="I26" i="17"/>
  <c r="I27" i="17"/>
  <c r="I28" i="17"/>
  <c r="I32" i="17"/>
  <c r="I33" i="17"/>
  <c r="I34" i="17"/>
  <c r="I35" i="17"/>
  <c r="I36" i="17"/>
  <c r="I40" i="17"/>
  <c r="I41" i="17"/>
  <c r="I42" i="17"/>
  <c r="I43" i="17"/>
  <c r="I44" i="17"/>
  <c r="I48" i="17"/>
  <c r="I49" i="17"/>
  <c r="I50" i="17"/>
  <c r="I66" i="17"/>
  <c r="I10" i="21"/>
  <c r="I5" i="21"/>
  <c r="I26" i="21"/>
  <c r="I23" i="21"/>
  <c r="I15" i="21"/>
  <c r="I7" i="21"/>
  <c r="I77" i="3"/>
  <c r="I83" i="3"/>
  <c r="I79" i="3"/>
  <c r="I63" i="3"/>
  <c r="I47" i="3"/>
  <c r="I31" i="3"/>
  <c r="I21" i="3"/>
  <c r="I13" i="3"/>
  <c r="I5" i="3"/>
  <c r="I2" i="18"/>
  <c r="I83" i="18"/>
  <c r="I67" i="18"/>
  <c r="I18" i="18"/>
  <c r="I54" i="18"/>
  <c r="I3" i="18"/>
  <c r="I51" i="17"/>
  <c r="I52" i="17"/>
  <c r="I67" i="17"/>
  <c r="I68" i="17"/>
  <c r="I83" i="17"/>
  <c r="I84" i="17"/>
  <c r="I10" i="3"/>
  <c r="I11" i="3"/>
  <c r="I26" i="3"/>
  <c r="I27" i="3"/>
  <c r="I55" i="3"/>
  <c r="I56" i="3"/>
  <c r="I57" i="3"/>
  <c r="I30" i="18"/>
  <c r="I31" i="18"/>
  <c r="I34" i="18"/>
  <c r="I35" i="18"/>
  <c r="I38" i="18"/>
  <c r="I86" i="17"/>
  <c r="I78" i="17"/>
  <c r="I70" i="17"/>
  <c r="I62" i="17"/>
  <c r="I54" i="17"/>
  <c r="I46" i="17"/>
  <c r="I38" i="17"/>
  <c r="I30" i="17"/>
  <c r="I22" i="17"/>
  <c r="I14" i="17"/>
  <c r="I6" i="17"/>
  <c r="I42" i="18"/>
  <c r="I43" i="18"/>
  <c r="I44" i="18"/>
  <c r="I46" i="18"/>
  <c r="I50" i="18"/>
  <c r="I51" i="18"/>
  <c r="I14" i="2"/>
  <c r="I15" i="2"/>
  <c r="I16" i="2"/>
  <c r="I30" i="2"/>
  <c r="I31" i="2"/>
  <c r="I32" i="2"/>
  <c r="I46" i="2"/>
  <c r="I47" i="2"/>
  <c r="I48" i="2"/>
  <c r="I62" i="2"/>
  <c r="I63" i="2"/>
  <c r="I64" i="2"/>
  <c r="I78" i="2"/>
  <c r="I79" i="2"/>
  <c r="I87" i="2"/>
  <c r="I6" i="21"/>
  <c r="I14" i="21"/>
  <c r="I22" i="21"/>
  <c r="I5" i="17"/>
  <c r="I13" i="17"/>
  <c r="I21" i="17"/>
  <c r="I29" i="17"/>
  <c r="I37" i="17"/>
  <c r="I45" i="17"/>
  <c r="I53" i="17"/>
  <c r="I61" i="17"/>
  <c r="I69" i="17"/>
  <c r="I77" i="17"/>
  <c r="I85" i="17"/>
  <c r="I4" i="3"/>
  <c r="I12" i="3"/>
  <c r="I20" i="3"/>
  <c r="I28" i="3"/>
  <c r="I29" i="3"/>
  <c r="I42" i="3"/>
  <c r="I43" i="3"/>
  <c r="I45" i="3"/>
  <c r="I58" i="3"/>
  <c r="I59" i="3"/>
  <c r="I61" i="3"/>
  <c r="I74" i="3"/>
  <c r="I75" i="3"/>
  <c r="I4" i="18"/>
  <c r="I6" i="18"/>
  <c r="I10" i="18"/>
  <c r="I14" i="18"/>
  <c r="I55" i="18"/>
  <c r="I58" i="18"/>
  <c r="I62" i="18"/>
  <c r="I66" i="18"/>
  <c r="I8" i="21"/>
  <c r="I16" i="21"/>
  <c r="I24" i="21"/>
  <c r="I7" i="17"/>
  <c r="I15" i="17"/>
  <c r="I23" i="17"/>
  <c r="I31" i="17"/>
  <c r="I39" i="17"/>
  <c r="I47" i="17"/>
  <c r="I55" i="17"/>
  <c r="I63" i="17"/>
  <c r="I71" i="17"/>
  <c r="I79" i="17"/>
  <c r="I87" i="17"/>
  <c r="I6" i="3"/>
  <c r="I14" i="3"/>
  <c r="I22" i="3"/>
  <c r="I32" i="3"/>
  <c r="I48" i="3"/>
  <c r="I64" i="3"/>
  <c r="I80" i="3"/>
  <c r="I19" i="18"/>
  <c r="I22" i="18"/>
  <c r="I26" i="18"/>
  <c r="I68" i="18"/>
  <c r="I70" i="18"/>
  <c r="I74" i="18"/>
  <c r="I78" i="18"/>
  <c r="I7" i="18"/>
  <c r="I20" i="18"/>
  <c r="I47" i="18"/>
  <c r="I59" i="18"/>
  <c r="I60" i="18"/>
  <c r="I71" i="18"/>
  <c r="I36" i="3"/>
  <c r="I44" i="3"/>
  <c r="I52" i="3"/>
  <c r="I60" i="3"/>
  <c r="I68" i="3"/>
  <c r="I76" i="3"/>
  <c r="I5" i="26"/>
  <c r="I6" i="26"/>
  <c r="I37" i="26"/>
  <c r="I38" i="26"/>
  <c r="I69" i="26"/>
  <c r="I70" i="26"/>
  <c r="I11" i="18"/>
  <c r="I12" i="18"/>
  <c r="I23" i="18"/>
  <c r="I36" i="18"/>
  <c r="I63" i="18"/>
  <c r="I75" i="18"/>
  <c r="I76" i="18"/>
  <c r="I30" i="3"/>
  <c r="I38" i="3"/>
  <c r="I46" i="3"/>
  <c r="I54" i="3"/>
  <c r="I62" i="3"/>
  <c r="I70" i="3"/>
  <c r="I78" i="3"/>
  <c r="I13" i="26"/>
  <c r="I14" i="26"/>
  <c r="I26" i="26"/>
  <c r="I45" i="26"/>
  <c r="I46" i="26"/>
  <c r="I58" i="26"/>
  <c r="I77" i="26"/>
  <c r="I78" i="26"/>
  <c r="I15" i="18"/>
  <c r="I27" i="18"/>
  <c r="I28" i="18"/>
  <c r="I39" i="18"/>
  <c r="I52" i="18"/>
  <c r="I79" i="18"/>
  <c r="H83" i="25"/>
  <c r="I64" i="25" s="1"/>
  <c r="F83" i="25"/>
  <c r="J83" i="25"/>
  <c r="I81" i="18"/>
  <c r="I77" i="18"/>
  <c r="I73" i="18"/>
  <c r="I69" i="18"/>
  <c r="I65" i="18"/>
  <c r="I61" i="18"/>
  <c r="I57" i="18"/>
  <c r="I53" i="18"/>
  <c r="I49" i="18"/>
  <c r="I45" i="18"/>
  <c r="I41" i="18"/>
  <c r="I37" i="18"/>
  <c r="I33" i="18"/>
  <c r="I29" i="18"/>
  <c r="I25" i="18"/>
  <c r="I21" i="18"/>
  <c r="I17" i="18"/>
  <c r="I13" i="18"/>
  <c r="I9" i="18"/>
  <c r="I5" i="18"/>
  <c r="I87" i="5"/>
  <c r="I83" i="5"/>
  <c r="I79" i="5"/>
  <c r="I75" i="5"/>
  <c r="I71" i="5"/>
  <c r="I67" i="5"/>
  <c r="I63" i="5"/>
  <c r="I59" i="5"/>
  <c r="I55" i="5"/>
  <c r="I51" i="5"/>
  <c r="I47" i="5"/>
  <c r="I43" i="5"/>
  <c r="I39" i="5"/>
  <c r="I35" i="5"/>
  <c r="I31" i="5"/>
  <c r="I27" i="5"/>
  <c r="I23" i="5"/>
  <c r="I19" i="5"/>
  <c r="I15" i="5"/>
  <c r="I11" i="5"/>
  <c r="I7" i="5"/>
  <c r="I3" i="5"/>
  <c r="I90" i="5"/>
  <c r="I88" i="5"/>
  <c r="I80" i="5"/>
  <c r="I8" i="18"/>
  <c r="I16" i="18"/>
  <c r="I24" i="18"/>
  <c r="I32" i="18"/>
  <c r="I40" i="18"/>
  <c r="I48" i="18"/>
  <c r="I56" i="18"/>
  <c r="I64" i="18"/>
  <c r="I72" i="18"/>
  <c r="I80" i="18"/>
  <c r="I6" i="5"/>
  <c r="I14" i="5"/>
  <c r="I22" i="5"/>
  <c r="I30" i="5"/>
  <c r="I38" i="5"/>
  <c r="I46" i="5"/>
  <c r="I54" i="5"/>
  <c r="I62" i="5"/>
  <c r="I70" i="5"/>
  <c r="I78" i="5"/>
  <c r="I86" i="5"/>
  <c r="I40" i="25" l="1"/>
  <c r="I68" i="25"/>
  <c r="I60" i="25"/>
  <c r="I76" i="25"/>
  <c r="I6" i="25"/>
  <c r="I36" i="25"/>
  <c r="I55" i="25"/>
  <c r="I16" i="25"/>
  <c r="I28" i="25"/>
  <c r="I24" i="25"/>
  <c r="I22" i="25"/>
  <c r="I30" i="25"/>
  <c r="I20" i="25"/>
  <c r="I39" i="25"/>
  <c r="I48" i="25"/>
  <c r="I52" i="25"/>
  <c r="I12" i="25"/>
  <c r="I3" i="25"/>
  <c r="I11" i="25"/>
  <c r="I81" i="25"/>
  <c r="I77" i="25"/>
  <c r="I73" i="25"/>
  <c r="I69" i="25"/>
  <c r="I65" i="25"/>
  <c r="I61" i="25"/>
  <c r="I57" i="25"/>
  <c r="I53" i="25"/>
  <c r="I49" i="25"/>
  <c r="I45" i="25"/>
  <c r="I41" i="25"/>
  <c r="I37" i="25"/>
  <c r="I33" i="25"/>
  <c r="I83" i="25"/>
  <c r="I82" i="25"/>
  <c r="I74" i="25"/>
  <c r="I66" i="25"/>
  <c r="I58" i="25"/>
  <c r="I50" i="25"/>
  <c r="I42" i="25"/>
  <c r="I34" i="25"/>
  <c r="I62" i="25"/>
  <c r="I51" i="25"/>
  <c r="I25" i="25"/>
  <c r="I9" i="25"/>
  <c r="I78" i="25"/>
  <c r="I67" i="25"/>
  <c r="I46" i="25"/>
  <c r="I35" i="25"/>
  <c r="I17" i="25"/>
  <c r="I79" i="25"/>
  <c r="I59" i="25"/>
  <c r="I38" i="25"/>
  <c r="I23" i="25"/>
  <c r="I13" i="25"/>
  <c r="I2" i="25"/>
  <c r="I75" i="25"/>
  <c r="I54" i="25"/>
  <c r="I31" i="25"/>
  <c r="I21" i="25"/>
  <c r="I10" i="25"/>
  <c r="I70" i="25"/>
  <c r="I47" i="25"/>
  <c r="I29" i="25"/>
  <c r="I18" i="25"/>
  <c r="I7" i="25"/>
  <c r="I63" i="25"/>
  <c r="I5" i="25"/>
  <c r="I43" i="25"/>
  <c r="I26" i="25"/>
  <c r="I15" i="25"/>
  <c r="I19" i="25"/>
  <c r="I44" i="25"/>
  <c r="I72" i="25"/>
  <c r="I4" i="25"/>
  <c r="I56" i="25"/>
  <c r="I80" i="25"/>
  <c r="I14" i="25"/>
  <c r="I32" i="25"/>
  <c r="I71" i="25"/>
  <c r="I8" i="25"/>
  <c r="I27" i="25"/>
</calcChain>
</file>

<file path=xl/sharedStrings.xml><?xml version="1.0" encoding="utf-8"?>
<sst xmlns="http://schemas.openxmlformats.org/spreadsheetml/2006/main" count="1337" uniqueCount="296">
  <si>
    <t>Aylar</t>
  </si>
  <si>
    <t>FAALİYET KODU</t>
  </si>
  <si>
    <t xml:space="preserve">BİTKİSEL VE HAYVANSAL ÜRETİM        </t>
  </si>
  <si>
    <t xml:space="preserve">ORMANCILIK VE TOMRUKÇULUK           </t>
  </si>
  <si>
    <t xml:space="preserve">BALIKÇILIK VE SU ÜRÜNLERİ YETİŞ.    </t>
  </si>
  <si>
    <t xml:space="preserve">KÖMÜR VE LİNYİT ÇIKARTILMASI        </t>
  </si>
  <si>
    <t xml:space="preserve">HAM PETROL VE DOĞALGAZ ÇIKARIMI     </t>
  </si>
  <si>
    <t xml:space="preserve">METAL CEVHERİ MADENCİLİĞİ           </t>
  </si>
  <si>
    <t xml:space="preserve">DİĞER MADENCİLİK VE TAŞ OCAKÇILIĞI  </t>
  </si>
  <si>
    <t xml:space="preserve">MADENCİLİĞİ DESTEKLEYİCİ HİZMET     </t>
  </si>
  <si>
    <t xml:space="preserve">GIDA ÜRÜNLERİ İMALATI               </t>
  </si>
  <si>
    <t xml:space="preserve">İÇECEK İMALATI                      </t>
  </si>
  <si>
    <t xml:space="preserve">TÜTÜN ÜRÜNLERİ İMALATI              </t>
  </si>
  <si>
    <t xml:space="preserve">TEKSTİL ÜRÜNLERİ İMALATI            </t>
  </si>
  <si>
    <t xml:space="preserve">GİYİM EŞYALARI İMALATI              </t>
  </si>
  <si>
    <t xml:space="preserve">DERİ VE İLGİLİ ÜRÜNLER İMALATI      </t>
  </si>
  <si>
    <t xml:space="preserve">AĞAÇ,AĞAÇ ÜRÜNLERİ VE MANTAR ÜR.   </t>
  </si>
  <si>
    <t xml:space="preserve">KAĞIT VE KAĞIT ÜRÜNLERİ İMALATI     </t>
  </si>
  <si>
    <t>KAYITLI MEDYANIN BASILMASI VE ÇOĞ.</t>
  </si>
  <si>
    <t xml:space="preserve">KOK KÖMÜRÜ VE PETROL ÜRÜNLERİ İM. </t>
  </si>
  <si>
    <t xml:space="preserve">KİMYASAL ÜRÜNLERİ İMALATI           </t>
  </si>
  <si>
    <t xml:space="preserve">ECZACILIK VE ECZ.İLİŞKİN MALZ.İMAL. </t>
  </si>
  <si>
    <t xml:space="preserve">KAUÇUK VE PLASTİK ÜRÜNLER İMALATI   </t>
  </si>
  <si>
    <t xml:space="preserve">METALİK OLMAYAN ÜRÜNLER İMALATI     </t>
  </si>
  <si>
    <t xml:space="preserve">ANA METAL SANAYİ                    </t>
  </si>
  <si>
    <t>FABRİK.METAL ÜRÜNLERİ(MAK.TEC.HAR)</t>
  </si>
  <si>
    <t>BİLGİSAYAR, ELEKRONİK VE OPTİK ÜR.</t>
  </si>
  <si>
    <t xml:space="preserve">ELEKTRİKLİ TECHİZAT İMALATI         </t>
  </si>
  <si>
    <t xml:space="preserve">MAKİNE VE EKİPMAN İMALATI           </t>
  </si>
  <si>
    <t xml:space="preserve">MOTORLU KARA TAŞITI VE RÖMORK İM. </t>
  </si>
  <si>
    <t xml:space="preserve">DİĞER ULAŞIM ARAÇLARI İMALATI       </t>
  </si>
  <si>
    <t xml:space="preserve">MOBİLYA İMALATI                     </t>
  </si>
  <si>
    <t xml:space="preserve">DİĞER İMALATLAR                     </t>
  </si>
  <si>
    <t xml:space="preserve">MAKİNE VE EKİPMAN.KURULUMU VE ONAR. </t>
  </si>
  <si>
    <t>ELK.GAZ,BUHAR VE HAVA.SİS.ÜRET.DAĞT.</t>
  </si>
  <si>
    <t>SUYUN TOPLANMASI ARITILMASI VE DAĞT.</t>
  </si>
  <si>
    <t xml:space="preserve">KANALİZASYON                        </t>
  </si>
  <si>
    <t xml:space="preserve">ATIK MADDELERİN DEĞERLENDİRİLMESİ   </t>
  </si>
  <si>
    <t xml:space="preserve">İYİLEŞTİRME VE DİĞER ATIK YÖN.HİZ.  </t>
  </si>
  <si>
    <t xml:space="preserve">BİNA İNŞAATI                        </t>
  </si>
  <si>
    <t xml:space="preserve">BİNA DIŞI YAPILARIN İNŞAATI         </t>
  </si>
  <si>
    <t xml:space="preserve">ÖZEL İNŞAAT FAALİYETLERİ            </t>
  </si>
  <si>
    <t>TOPTAN VE PER.TİC.VE MOT.TAŞIT.ON..</t>
  </si>
  <si>
    <t xml:space="preserve">TOPTAN TİC.(MOT.TAŞIT.ONAR.HARİÇ)   </t>
  </si>
  <si>
    <t>PERAKENDE TİC.(MOT.TAŞIT.ONAR.HARİÇ)</t>
  </si>
  <si>
    <t xml:space="preserve">KARA TAŞIMA.VE BORU HATTI TAŞI.   </t>
  </si>
  <si>
    <t xml:space="preserve">SU YOLU TAŞIMACILIĞI                </t>
  </si>
  <si>
    <t xml:space="preserve">HAVAYOLU TAŞIMACILIĞI               </t>
  </si>
  <si>
    <t>TAŞIMA.İÇİN DEPOLAMA VE DESTEK.FA.</t>
  </si>
  <si>
    <t xml:space="preserve">POSTA VE KURYE FAALİYETLERİ         </t>
  </si>
  <si>
    <t xml:space="preserve">KONAKLAMA                           </t>
  </si>
  <si>
    <t xml:space="preserve">YİYECEK VE İÇECEK HİZMETİ FAAL.     </t>
  </si>
  <si>
    <t xml:space="preserve">YAYIMCILIK FAALİYETLERİ             </t>
  </si>
  <si>
    <t>SİNEMA FİLMİ VE SES KAYDI YAYIMCILI.</t>
  </si>
  <si>
    <t xml:space="preserve">PROGRAMCILIK VE YAYINCILIK FAAL.    </t>
  </si>
  <si>
    <t xml:space="preserve">TELEKOMİNİKASYON                    </t>
  </si>
  <si>
    <t xml:space="preserve">BİLGİSAYAR PROGRAMLAMA VE DANIŞ.    </t>
  </si>
  <si>
    <t xml:space="preserve">BİLGİ HİZMET FAALİYETLERİ           </t>
  </si>
  <si>
    <t xml:space="preserve">FİNANSAL HİZMET.(SİG.VE EMEK.HAR.) </t>
  </si>
  <si>
    <t>SİGORTA REAS.EMEK.FONL(ZOR.S.G.HARİÇ)</t>
  </si>
  <si>
    <t xml:space="preserve">FİNANS.VE SİG.HİZ.İÇİN YARD.FAAL.   </t>
  </si>
  <si>
    <t xml:space="preserve">GAYRİMENKUL FAALİYETLERİ            </t>
  </si>
  <si>
    <t xml:space="preserve">HUKUKİ VE MUHASEBE FAALİYETLERİ     </t>
  </si>
  <si>
    <t xml:space="preserve">İDARİ DANIŞMANLIK FAALİYETLERİ      </t>
  </si>
  <si>
    <t xml:space="preserve">MİMARLIK VE MÜHENDİSLİK FAALİYETİ   </t>
  </si>
  <si>
    <t xml:space="preserve">BİLİMSEL ARAŞTIRMA VE GELİŞ.FAAL.   </t>
  </si>
  <si>
    <t xml:space="preserve">REKLAMCILIK VE PAZAR ARAŞTIRMASI    </t>
  </si>
  <si>
    <t xml:space="preserve">DİĞER MESLEKİ,BİLİM.VE TEK.FAAL.    </t>
  </si>
  <si>
    <t xml:space="preserve">VETERİNERLİK HİZMETLERİ             </t>
  </si>
  <si>
    <t xml:space="preserve">KİRALAMA VE LEASING FAALİYETLERİ    </t>
  </si>
  <si>
    <t xml:space="preserve">İSTİHDAM FAALİYETLERİ               </t>
  </si>
  <si>
    <t xml:space="preserve">SEYAHAT ACENTESİ,TUR OPER.REZ.HİZ   </t>
  </si>
  <si>
    <t xml:space="preserve">GÜVENLİK VE SORUŞTURMA FA.    </t>
  </si>
  <si>
    <t xml:space="preserve">BİNA VE ÇEVRE DÜZENLEME FA.   </t>
  </si>
  <si>
    <t xml:space="preserve">BÜRO YÖNETİMİ,BÜRO DESTEĞİ FAAL.    </t>
  </si>
  <si>
    <t xml:space="preserve">KAMU YÖN.VE SAVUNMA,ZOR.SOS.GÜV.    </t>
  </si>
  <si>
    <t xml:space="preserve">EĞİTİM                              </t>
  </si>
  <si>
    <t xml:space="preserve">İNSAN SAĞLIĞI HİZMETLERİ            </t>
  </si>
  <si>
    <t xml:space="preserve">YATILI BAKIM FAALİYETLERİ           </t>
  </si>
  <si>
    <t xml:space="preserve">SOSYAL HİZMETLER                    </t>
  </si>
  <si>
    <t xml:space="preserve">YARATICI SANATLAR,EĞLENCE FAAL.     </t>
  </si>
  <si>
    <t xml:space="preserve">KÜTÜPHANE,ARŞİV VE MÜZELER          </t>
  </si>
  <si>
    <t xml:space="preserve">KUMAR VE MÜŞTEREK BAHİS FAAL        </t>
  </si>
  <si>
    <t xml:space="preserve">SPOR, EĞLENCE VE DİNLENCE FAAL.     </t>
  </si>
  <si>
    <t xml:space="preserve">ÜYE OLUNAN KURULUŞ FAALİYETLERİ     </t>
  </si>
  <si>
    <t xml:space="preserve">BİLGİSAYAR VE KİŞİSEL EV EŞYA.ON. </t>
  </si>
  <si>
    <t xml:space="preserve">DİĞER HİZMET FAALİYETLERİ           </t>
  </si>
  <si>
    <t xml:space="preserve">EV İÇİ ÇALIŞANLARIN FAALİYETLERİ    </t>
  </si>
  <si>
    <t xml:space="preserve">HANEHALKLARI TAR.KENDİ İHT.FAAL.    </t>
  </si>
  <si>
    <t xml:space="preserve">ULUSLARARASI ÖRGÜT VE TEMS.FA.    </t>
  </si>
  <si>
    <t>T O P L A M</t>
  </si>
  <si>
    <t>FAALİYET GRUPLARI</t>
  </si>
  <si>
    <t>İL KODU</t>
  </si>
  <si>
    <t xml:space="preserve">ADANA     </t>
  </si>
  <si>
    <t xml:space="preserve">ADIYAMAN  </t>
  </si>
  <si>
    <t xml:space="preserve">AFYONKARAHİSAR   </t>
  </si>
  <si>
    <t xml:space="preserve">AĞRI      </t>
  </si>
  <si>
    <t xml:space="preserve">AMASYA    </t>
  </si>
  <si>
    <t xml:space="preserve">ANKARA    </t>
  </si>
  <si>
    <t xml:space="preserve">ANTALYA   </t>
  </si>
  <si>
    <t xml:space="preserve">ARTVİN    </t>
  </si>
  <si>
    <t xml:space="preserve">AYDIN     </t>
  </si>
  <si>
    <t xml:space="preserve">BALIKESİR </t>
  </si>
  <si>
    <t xml:space="preserve">BİLECİK   </t>
  </si>
  <si>
    <t xml:space="preserve">BİNGÖL    </t>
  </si>
  <si>
    <t xml:space="preserve">BİTLİS    </t>
  </si>
  <si>
    <t xml:space="preserve">BOLU      </t>
  </si>
  <si>
    <t xml:space="preserve">BURDUR    </t>
  </si>
  <si>
    <t xml:space="preserve">BURSA     </t>
  </si>
  <si>
    <t xml:space="preserve">ÇANAKKALE </t>
  </si>
  <si>
    <t xml:space="preserve">ÇANKIRI   </t>
  </si>
  <si>
    <t xml:space="preserve">ÇORUM     </t>
  </si>
  <si>
    <t xml:space="preserve">DENİZLİ   </t>
  </si>
  <si>
    <t>DİYARBAKIR</t>
  </si>
  <si>
    <t xml:space="preserve">EDİRNE    </t>
  </si>
  <si>
    <t xml:space="preserve">ELAZIĞ    </t>
  </si>
  <si>
    <t xml:space="preserve">ERZİNCAN  </t>
  </si>
  <si>
    <t xml:space="preserve">ERZURUM   </t>
  </si>
  <si>
    <t xml:space="preserve">ESKİŞEHİR </t>
  </si>
  <si>
    <t xml:space="preserve">GAZİANTEP </t>
  </si>
  <si>
    <t xml:space="preserve">GİRESUN   </t>
  </si>
  <si>
    <t xml:space="preserve">GÜMÜŞHANE </t>
  </si>
  <si>
    <t xml:space="preserve">HAKKARİ   </t>
  </si>
  <si>
    <t xml:space="preserve">HATAY     </t>
  </si>
  <si>
    <t xml:space="preserve">ISPARTA   </t>
  </si>
  <si>
    <t xml:space="preserve">MERSİN    </t>
  </si>
  <si>
    <t xml:space="preserve">İSTANBUL  </t>
  </si>
  <si>
    <t xml:space="preserve">İZMİR     </t>
  </si>
  <si>
    <t xml:space="preserve">KARS      </t>
  </si>
  <si>
    <t xml:space="preserve">KASTAMONU </t>
  </si>
  <si>
    <t xml:space="preserve">KAYSERİ   </t>
  </si>
  <si>
    <t>KIRKLARELİ</t>
  </si>
  <si>
    <t xml:space="preserve">KIRŞEHİR  </t>
  </si>
  <si>
    <t xml:space="preserve">KOCAELİ   </t>
  </si>
  <si>
    <t xml:space="preserve">KONYA     </t>
  </si>
  <si>
    <t xml:space="preserve">KÜTAHYA   </t>
  </si>
  <si>
    <t xml:space="preserve">MALATYA   </t>
  </si>
  <si>
    <t xml:space="preserve">MANİSA    </t>
  </si>
  <si>
    <t xml:space="preserve">K.MARAŞ   </t>
  </si>
  <si>
    <t xml:space="preserve">MARDİN    </t>
  </si>
  <si>
    <t xml:space="preserve">MUĞLA     </t>
  </si>
  <si>
    <t xml:space="preserve">MUŞ       </t>
  </si>
  <si>
    <t xml:space="preserve">NEVŞEHİR  </t>
  </si>
  <si>
    <t xml:space="preserve">NİĞDE     </t>
  </si>
  <si>
    <t xml:space="preserve">ORDU      </t>
  </si>
  <si>
    <t xml:space="preserve">RİZE      </t>
  </si>
  <si>
    <t xml:space="preserve">SAKARYA   </t>
  </si>
  <si>
    <t xml:space="preserve">SAMSUN    </t>
  </si>
  <si>
    <t xml:space="preserve">SİİRT     </t>
  </si>
  <si>
    <t xml:space="preserve">SİNOP     </t>
  </si>
  <si>
    <t xml:space="preserve">SIVAS     </t>
  </si>
  <si>
    <t xml:space="preserve">TEKİRDAĞ  </t>
  </si>
  <si>
    <t xml:space="preserve">TOKAT     </t>
  </si>
  <si>
    <t xml:space="preserve">TRABZON   </t>
  </si>
  <si>
    <t xml:space="preserve">TUNCELİ   </t>
  </si>
  <si>
    <t xml:space="preserve">URFA      </t>
  </si>
  <si>
    <t xml:space="preserve">UŞAK      </t>
  </si>
  <si>
    <t xml:space="preserve">VAN       </t>
  </si>
  <si>
    <t xml:space="preserve">YOZGAT    </t>
  </si>
  <si>
    <t xml:space="preserve">ZONGULDAK </t>
  </si>
  <si>
    <t xml:space="preserve">AKSARAY   </t>
  </si>
  <si>
    <t xml:space="preserve">BAYBURT   </t>
  </si>
  <si>
    <t xml:space="preserve">KARAMAN   </t>
  </si>
  <si>
    <t xml:space="preserve">KIRIKKALE </t>
  </si>
  <si>
    <t xml:space="preserve">BATMAN    </t>
  </si>
  <si>
    <t xml:space="preserve">ŞIRNAK    </t>
  </si>
  <si>
    <t xml:space="preserve">BARTIN    </t>
  </si>
  <si>
    <t xml:space="preserve">ARDAHAN   </t>
  </si>
  <si>
    <t xml:space="preserve">IĞDIR     </t>
  </si>
  <si>
    <t xml:space="preserve">YALOVA    </t>
  </si>
  <si>
    <t xml:space="preserve">KARABÜK   </t>
  </si>
  <si>
    <t xml:space="preserve">KİLİS     </t>
  </si>
  <si>
    <t xml:space="preserve">OSMANİYE  </t>
  </si>
  <si>
    <t xml:space="preserve">DÜZCE     </t>
  </si>
  <si>
    <t>TOPLAM</t>
  </si>
  <si>
    <t>İLLER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</si>
  <si>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</si>
  <si>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</si>
  <si>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</si>
  <si>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</si>
  <si>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</si>
  <si>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</si>
  <si>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</si>
  <si>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</si>
  <si>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</si>
  <si>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</si>
  <si>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</si>
  <si>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</si>
  <si>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</si>
  <si>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</si>
  <si>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</si>
  <si>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</si>
  <si>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</si>
  <si>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</si>
  <si>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</si>
  <si>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</si>
  <si>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</si>
  <si>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</si>
  <si>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</si>
  <si>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</si>
  <si>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</si>
  <si>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</si>
  <si>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</si>
  <si>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</si>
  <si>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</si>
  <si>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</si>
  <si>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</si>
  <si>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</si>
  <si>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</si>
  <si>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</si>
  <si>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</si>
  <si>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</si>
  <si>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</si>
  <si>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</si>
  <si>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</si>
  <si>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</si>
  <si>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</si>
  <si>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</si>
  <si>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</si>
  <si>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</si>
  <si>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</si>
  <si>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</si>
  <si>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</si>
  <si>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</si>
  <si>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</si>
  <si>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</si>
  <si>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</si>
  <si>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</si>
  <si>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</si>
  <si>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</si>
  <si>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</si>
  <si>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</si>
  <si>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</si>
  <si>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</si>
  <si>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</si>
  <si>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</si>
  <si>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</si>
  <si>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</si>
  <si>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</si>
  <si>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</si>
  <si>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</si>
  <si>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</si>
  <si>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</si>
  <si>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</si>
  <si>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</si>
  <si>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</si>
  <si>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</si>
  <si>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</si>
  <si>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</si>
  <si>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</si>
  <si>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</si>
  <si>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</si>
  <si>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</si>
  <si>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</si>
  <si>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</si>
  <si>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İMALAT T O P L A M</t>
  </si>
  <si>
    <t>4/a</t>
  </si>
  <si>
    <t>4/a_endeks</t>
  </si>
  <si>
    <t>4/c_endeks</t>
  </si>
  <si>
    <t>4/c</t>
  </si>
  <si>
    <t>4/b Tarım</t>
  </si>
  <si>
    <t>4/b_Tarım_endeks</t>
  </si>
  <si>
    <t>4/b Esnaf</t>
  </si>
  <si>
    <t>Toplam</t>
  </si>
  <si>
    <t>Erkek</t>
  </si>
  <si>
    <t>Kadın</t>
  </si>
  <si>
    <t>Esnaf (4/b) Endeks</t>
  </si>
  <si>
    <t>Geçen Aya Göre Değişim</t>
  </si>
  <si>
    <t>Sektörün payı (Nisan 2015)</t>
  </si>
  <si>
    <t>Çalışan Sayısında Değişim (Nisan 2015 - Nisan 2014)</t>
  </si>
  <si>
    <t>Çalışan Sayısındaki Fark (Nisan 2015 - Nisan 2014)</t>
  </si>
  <si>
    <t>Artışta Sektörün Payı (%) (Nisan 2015)</t>
  </si>
  <si>
    <t>Çalışan Sayısındaki Fark (Nisan 2015 - Mart 2015)</t>
  </si>
  <si>
    <t>İşyeri Sayısında Değişim (Nisan 2015 - Nisan 2014)</t>
  </si>
  <si>
    <t>İşyeri Sayısındaki Fark (Nisan 2015 - Nisan 2014)</t>
  </si>
  <si>
    <t>İşyeri Sayısındaki Fark (Nisan 2015 - Mart 2015)</t>
  </si>
  <si>
    <t>İlin Payı (Nisan 2015)</t>
  </si>
  <si>
    <t>Çalışan Sayısındaki Fark  (Nisan 2015 - Nisan 2014)</t>
  </si>
  <si>
    <t>Artışta İlin Payı (%) (Nisan 2015)</t>
  </si>
  <si>
    <t>Çalışan Sayısındaki Fark  (Nisan 2015 - Mart 2015)</t>
  </si>
  <si>
    <t>Esnaf Sayısında Değişim (Nisan 2015 - Nisan 2014)</t>
  </si>
  <si>
    <t>Esnaf Sayısındaki Fark (Nisan 2015 - Nisan 2014)</t>
  </si>
  <si>
    <t>Esnaf Sayısındaki Fark (Nisan 2015 - Mart 2015)</t>
  </si>
  <si>
    <t>Çiftçi Sayısında Değişim (Nisan 2015 - Nisan 2014)</t>
  </si>
  <si>
    <t>Çiftçi Sayısındaki Fark (Nisan 2015 - Nisan 2014)</t>
  </si>
  <si>
    <t>Çiftçi Sayısındaki Fark (Nisan 2015 - Mart 2015)</t>
  </si>
  <si>
    <t>Sektörün Sigortalı Kadın İstihdamındaki Payı (Nisan 2015)</t>
  </si>
  <si>
    <t>İldeki Kadın İstihdamının Toplam İstihdama Oranı (Nisan 2015)</t>
  </si>
  <si>
    <t>Kadın İstihdamındaki Değişim (Nisan 2015 - Nisan 2014)</t>
  </si>
  <si>
    <t>Kadın İstihdamındaki Fark (Nisan 2015 - Nisan 2014)</t>
  </si>
  <si>
    <t>Kadın İstihdamındaki Fark (Nisan 2015 - Mart 2015)</t>
  </si>
  <si>
    <t>İldeki Erkek İstihdamının Toplam İstihdama Oranı (Nisan 2015)</t>
  </si>
  <si>
    <t>Başvuru Sayısındaki Değişim (Nisan 2015 - Nisan 2014)</t>
  </si>
  <si>
    <t>Başvuru Sayısındaki Fark (Nisan 2015 - Nisan 2014)</t>
  </si>
  <si>
    <t>Ödeme Yapılan Kişi Sayısındaki Değişim (Nisan 2015 - Nisan 2014)</t>
  </si>
  <si>
    <t>Ödeme Yapılan Kişi Sayısındaki Fark (Nisan 2015 - Nisan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</si>
</sst>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.00\ _T_L_-;\-* #,##0.00\ _T_L_-;_-* &quot;-&quot;??\ _T_L_-;_-@_-"/>
    <numFmt numFmtId="165" formatCode="#,##0;[Red]#,##0"/>
    <numFmt numFmtId="166" formatCode="0.0%"/>
    <numFmt numFmtId="167" formatCode="0.0"/>
    <numFmt numFmtId="168" formatCode="#,##0.0"/>
    <numFmt numFmtId="169" formatCode="#,##0_ ;\-#,##0\ "/>
    <numFmt numFmtId="170" formatCode="_-* #,##0\ _T_L_-;\-* #,##0\ _T_L_-;_-* &quot;-&quot;??\ _T_L_-;_-@_-"/>
    <numFmt numFmtId="171" formatCode="General_)"/>
  </numFmts>
  <fonts count="73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u/>
      <sz val="10"/>
      <color indexed="12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</font>
    <font>
      <sz val="10"/>
      <name val="Geneva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  <charset val="162"/>
      <scheme val="maj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color rgb="FF800080"/>
      <name val="Calibri"/>
      <family val="2"/>
      <charset val="162"/>
      <scheme val="minor"/>
    </font>
    <font>
      <u/>
      <sz val="8"/>
      <color indexed="39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162"/>
    </font>
    <font>
      <b/>
      <sz val="8.5"/>
      <name val="Arial"/>
      <family val="2"/>
      <charset val="162"/>
    </font>
    <font>
      <b/>
      <sz val="10"/>
      <name val="Arial"/>
      <family val="2"/>
      <charset val="162"/>
    </font>
    <font>
      <b/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80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6" fillId="0" borderId="0"/>
    <xf numFmtId="0" fontId="1" fillId="0" borderId="0"/>
    <xf numFmtId="3" fontId="2" fillId="0" borderId="0">
      <alignment vertical="center" wrapText="1"/>
    </xf>
    <xf numFmtId="0" fontId="2" fillId="0" borderId="0"/>
    <xf numFmtId="0" fontId="7" fillId="0" borderId="0"/>
    <xf numFmtId="43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9" fillId="0" borderId="10" applyNumberFormat="0" applyFill="0" applyAlignment="0" applyProtection="0"/>
    <xf numFmtId="0" fontId="20" fillId="11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47" fillId="2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9" fillId="22" borderId="0" applyNumberFormat="0" applyBorder="0" applyAlignment="0" applyProtection="0"/>
    <xf numFmtId="0" fontId="47" fillId="1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30" borderId="0" applyNumberFormat="0" applyBorder="0" applyAlignment="0" applyProtection="0"/>
    <xf numFmtId="0" fontId="4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3" fillId="35" borderId="0" applyNumberFormat="0" applyBorder="0" applyAlignment="0" applyProtection="0"/>
    <xf numFmtId="0" fontId="4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22" borderId="0" applyNumberFormat="0" applyBorder="0" applyAlignment="0" applyProtection="0"/>
    <xf numFmtId="0" fontId="47" fillId="2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1" fontId="2" fillId="0" borderId="0"/>
    <xf numFmtId="0" fontId="2" fillId="0" borderId="0"/>
    <xf numFmtId="0" fontId="17" fillId="20" borderId="9" applyNumberFormat="0" applyAlignment="0" applyProtection="0"/>
    <xf numFmtId="0" fontId="58" fillId="20" borderId="9" applyNumberFormat="0" applyAlignment="0" applyProtection="0"/>
    <xf numFmtId="0" fontId="29" fillId="35" borderId="20" applyNumberFormat="0" applyAlignment="0" applyProtection="0"/>
    <xf numFmtId="0" fontId="29" fillId="35" borderId="20" applyNumberFormat="0" applyAlignment="0" applyProtection="0"/>
    <xf numFmtId="0" fontId="16" fillId="30" borderId="8" applyNumberFormat="0" applyAlignment="0" applyProtection="0"/>
    <xf numFmtId="0" fontId="59" fillId="30" borderId="8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18" fillId="20" borderId="8" applyNumberFormat="0" applyAlignment="0" applyProtection="0"/>
    <xf numFmtId="0" fontId="60" fillId="20" borderId="8" applyNumberFormat="0" applyAlignment="0" applyProtection="0"/>
    <xf numFmtId="0" fontId="31" fillId="35" borderId="21" applyNumberFormat="0" applyAlignment="0" applyProtection="0"/>
    <xf numFmtId="0" fontId="31" fillId="35" borderId="21" applyNumberFormat="0" applyAlignment="0" applyProtection="0"/>
    <xf numFmtId="0" fontId="61" fillId="11" borderId="11" applyNumberFormat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62" fillId="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9" fillId="0" borderId="0"/>
    <xf numFmtId="0" fontId="43" fillId="0" borderId="0"/>
    <xf numFmtId="171" fontId="2" fillId="0" borderId="0"/>
    <xf numFmtId="171" fontId="2" fillId="0" borderId="0"/>
    <xf numFmtId="0" fontId="1" fillId="0" borderId="0"/>
    <xf numFmtId="0" fontId="2" fillId="0" borderId="0"/>
    <xf numFmtId="0" fontId="7" fillId="0" borderId="0"/>
    <xf numFmtId="0" fontId="46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" fillId="0" borderId="0"/>
    <xf numFmtId="0" fontId="9" fillId="0" borderId="0"/>
    <xf numFmtId="0" fontId="7" fillId="0" borderId="0"/>
    <xf numFmtId="0" fontId="7" fillId="0" borderId="0"/>
    <xf numFmtId="171" fontId="2" fillId="0" borderId="0"/>
    <xf numFmtId="0" fontId="46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20" borderId="0" applyNumberFormat="0" applyBorder="0" applyAlignment="0" applyProtection="0"/>
    <xf numFmtId="0" fontId="25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2" fillId="24" borderId="23" applyNumberFormat="0" applyFont="0" applyAlignment="0" applyProtection="0"/>
    <xf numFmtId="0" fontId="2" fillId="24" borderId="23" applyNumberFormat="0" applyFont="0" applyAlignment="0" applyProtection="0"/>
    <xf numFmtId="0" fontId="66" fillId="1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5" fillId="0" borderId="0"/>
    <xf numFmtId="0" fontId="10" fillId="0" borderId="24" applyNumberFormat="0" applyFill="0" applyAlignment="0" applyProtection="0"/>
    <xf numFmtId="0" fontId="67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37" borderId="0" applyNumberFormat="0" applyBorder="0" applyAlignment="0" applyProtection="0"/>
    <xf numFmtId="0" fontId="47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47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47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3" borderId="0" applyNumberFormat="0" applyBorder="0" applyAlignment="0" applyProtection="0"/>
    <xf numFmtId="0" fontId="47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7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</cellStyleXfs>
  <cellXfs count="147">
    <xf numFmtId="0" fontId="0" fillId="0" borderId="0" xfId="0"/>
    <xf numFmtId="17" fontId="11" fillId="3" borderId="1" xfId="0" applyNumberFormat="1" applyFont="1" applyFill="1" applyBorder="1" applyAlignment="1">
      <alignment horizontal="center" vertical="center" wrapText="1"/>
    </xf>
    <xf numFmtId="17" fontId="11" fillId="3" borderId="2" xfId="0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vertical="center"/>
    </xf>
    <xf numFmtId="17" fontId="11" fillId="3" borderId="1" xfId="0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0" fontId="4" fillId="0" borderId="0" xfId="3" applyFont="1" applyBorder="1"/>
    <xf numFmtId="0" fontId="11" fillId="3" borderId="1" xfId="0" applyFont="1" applyFill="1" applyBorder="1" applyAlignment="1">
      <alignment horizontal="center" vertical="center"/>
    </xf>
    <xf numFmtId="0" fontId="12" fillId="0" borderId="0" xfId="0" applyFont="1"/>
    <xf numFmtId="3" fontId="12" fillId="0" borderId="0" xfId="0" applyNumberFormat="1" applyFont="1"/>
    <xf numFmtId="0" fontId="12" fillId="0" borderId="0" xfId="0" applyFont="1" applyBorder="1"/>
    <xf numFmtId="166" fontId="12" fillId="0" borderId="0" xfId="0" applyNumberFormat="1" applyFont="1" applyBorder="1"/>
    <xf numFmtId="0" fontId="11" fillId="0" borderId="0" xfId="0" applyFont="1"/>
    <xf numFmtId="3" fontId="12" fillId="0" borderId="0" xfId="0" applyNumberFormat="1" applyFont="1" applyFill="1"/>
    <xf numFmtId="166" fontId="12" fillId="0" borderId="0" xfId="12" applyNumberFormat="1" applyFont="1"/>
    <xf numFmtId="166" fontId="12" fillId="0" borderId="0" xfId="0" applyNumberFormat="1" applyFont="1" applyFill="1" applyBorder="1"/>
    <xf numFmtId="0" fontId="11" fillId="3" borderId="1" xfId="0" applyFont="1" applyFill="1" applyBorder="1" applyAlignment="1">
      <alignment horizontal="center" vertical="center" wrapText="1"/>
    </xf>
    <xf numFmtId="9" fontId="12" fillId="0" borderId="0" xfId="12" applyFont="1" applyBorder="1"/>
    <xf numFmtId="17" fontId="11" fillId="3" borderId="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/>
    <xf numFmtId="165" fontId="12" fillId="0" borderId="0" xfId="0" applyNumberFormat="1" applyFont="1"/>
    <xf numFmtId="2" fontId="12" fillId="0" borderId="0" xfId="0" applyNumberFormat="1" applyFont="1"/>
    <xf numFmtId="166" fontId="12" fillId="0" borderId="0" xfId="12" applyNumberFormat="1" applyFont="1" applyFill="1" applyBorder="1"/>
    <xf numFmtId="166" fontId="12" fillId="0" borderId="0" xfId="12" applyNumberFormat="1" applyFont="1" applyBorder="1"/>
    <xf numFmtId="9" fontId="11" fillId="0" borderId="0" xfId="12" applyNumberFormat="1" applyFont="1"/>
    <xf numFmtId="17" fontId="11" fillId="3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6" fontId="12" fillId="0" borderId="0" xfId="0" applyNumberFormat="1" applyFont="1" applyFill="1"/>
    <xf numFmtId="166" fontId="12" fillId="0" borderId="0" xfId="0" applyNumberFormat="1" applyFont="1"/>
    <xf numFmtId="0" fontId="4" fillId="0" borderId="6" xfId="3" applyFont="1" applyBorder="1"/>
    <xf numFmtId="0" fontId="4" fillId="0" borderId="7" xfId="3" applyFont="1" applyBorder="1"/>
    <xf numFmtId="166" fontId="11" fillId="0" borderId="0" xfId="0" applyNumberFormat="1" applyFont="1" applyBorder="1"/>
    <xf numFmtId="0" fontId="11" fillId="3" borderId="1" xfId="0" applyFont="1" applyFill="1" applyBorder="1" applyAlignment="1">
      <alignment horizontal="center"/>
    </xf>
    <xf numFmtId="17" fontId="12" fillId="0" borderId="0" xfId="0" applyNumberFormat="1" applyFont="1"/>
    <xf numFmtId="167" fontId="12" fillId="0" borderId="0" xfId="0" applyNumberFormat="1" applyFont="1"/>
    <xf numFmtId="0" fontId="11" fillId="0" borderId="0" xfId="0" applyFont="1" applyBorder="1"/>
    <xf numFmtId="0" fontId="3" fillId="0" borderId="0" xfId="8" quotePrefix="1" applyNumberFormat="1" applyFont="1" applyFill="1" applyBorder="1" applyAlignment="1">
      <alignment horizontal="center" vertical="top"/>
    </xf>
    <xf numFmtId="0" fontId="3" fillId="0" borderId="0" xfId="8" quotePrefix="1" applyFont="1" applyFill="1" applyBorder="1" applyAlignment="1">
      <alignment horizontal="center" vertical="top"/>
    </xf>
    <xf numFmtId="166" fontId="12" fillId="0" borderId="0" xfId="3" applyNumberFormat="1" applyFont="1" applyFill="1" applyBorder="1"/>
    <xf numFmtId="17" fontId="11" fillId="3" borderId="0" xfId="0" applyNumberFormat="1" applyFont="1" applyFill="1" applyBorder="1" applyAlignment="1">
      <alignment horizontal="center" vertical="center" wrapText="1"/>
    </xf>
    <xf numFmtId="17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66" fontId="10" fillId="0" borderId="0" xfId="12" applyNumberFormat="1" applyFont="1" applyFill="1"/>
    <xf numFmtId="2" fontId="0" fillId="0" borderId="0" xfId="0" applyNumberFormat="1"/>
    <xf numFmtId="3" fontId="12" fillId="0" borderId="0" xfId="0" applyNumberFormat="1" applyFont="1" applyFill="1" applyBorder="1"/>
    <xf numFmtId="0" fontId="8" fillId="0" borderId="0" xfId="8" applyFont="1" applyFill="1" applyBorder="1" applyAlignment="1">
      <alignment vertical="center"/>
    </xf>
    <xf numFmtId="166" fontId="12" fillId="0" borderId="0" xfId="0" applyNumberFormat="1" applyFont="1" applyFill="1" applyBorder="1"/>
    <xf numFmtId="0" fontId="0" fillId="0" borderId="0" xfId="0" applyBorder="1"/>
    <xf numFmtId="0" fontId="4" fillId="0" borderId="6" xfId="3" applyFont="1" applyFill="1" applyBorder="1"/>
    <xf numFmtId="0" fontId="8" fillId="0" borderId="0" xfId="3" applyFont="1" applyFill="1" applyBorder="1"/>
    <xf numFmtId="0" fontId="11" fillId="3" borderId="28" xfId="0" applyFont="1" applyFill="1" applyBorder="1" applyAlignment="1">
      <alignment horizontal="center" vertical="center" wrapText="1"/>
    </xf>
    <xf numFmtId="17" fontId="12" fillId="0" borderId="1" xfId="0" applyNumberFormat="1" applyFont="1" applyBorder="1" applyAlignment="1">
      <alignment vertical="center"/>
    </xf>
    <xf numFmtId="17" fontId="12" fillId="0" borderId="3" xfId="0" applyNumberFormat="1" applyFont="1" applyBorder="1" applyAlignment="1">
      <alignment vertical="center"/>
    </xf>
    <xf numFmtId="17" fontId="12" fillId="0" borderId="3" xfId="0" applyNumberFormat="1" applyFont="1" applyBorder="1" applyAlignment="1">
      <alignment horizontal="right"/>
    </xf>
    <xf numFmtId="17" fontId="12" fillId="0" borderId="3" xfId="0" applyNumberFormat="1" applyFont="1" applyBorder="1"/>
    <xf numFmtId="17" fontId="12" fillId="0" borderId="27" xfId="0" applyNumberFormat="1" applyFont="1" applyBorder="1"/>
    <xf numFmtId="0" fontId="11" fillId="4" borderId="28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3" fontId="12" fillId="0" borderId="3" xfId="10" applyNumberFormat="1" applyFont="1" applyBorder="1" applyAlignment="1">
      <alignment horizontal="right"/>
    </xf>
    <xf numFmtId="3" fontId="0" fillId="0" borderId="3" xfId="0" applyNumberFormat="1" applyBorder="1"/>
    <xf numFmtId="3" fontId="12" fillId="0" borderId="3" xfId="0" applyNumberFormat="1" applyFont="1" applyBorder="1"/>
    <xf numFmtId="3" fontId="12" fillId="0" borderId="3" xfId="0" applyNumberFormat="1" applyFont="1" applyFill="1" applyBorder="1"/>
    <xf numFmtId="3" fontId="12" fillId="0" borderId="27" xfId="0" applyNumberFormat="1" applyFont="1" applyBorder="1"/>
    <xf numFmtId="168" fontId="12" fillId="0" borderId="1" xfId="0" applyNumberFormat="1" applyFont="1" applyBorder="1" applyAlignment="1">
      <alignment vertical="center"/>
    </xf>
    <xf numFmtId="168" fontId="12" fillId="0" borderId="3" xfId="0" applyNumberFormat="1" applyFont="1" applyBorder="1" applyAlignment="1">
      <alignment vertical="center"/>
    </xf>
    <xf numFmtId="168" fontId="12" fillId="0" borderId="3" xfId="0" applyNumberFormat="1" applyFont="1" applyBorder="1" applyAlignment="1">
      <alignment horizontal="right"/>
    </xf>
    <xf numFmtId="168" fontId="12" fillId="0" borderId="27" xfId="0" applyNumberFormat="1" applyFont="1" applyBorder="1" applyAlignment="1">
      <alignment horizontal="right"/>
    </xf>
    <xf numFmtId="0" fontId="11" fillId="5" borderId="28" xfId="0" applyFont="1" applyFill="1" applyBorder="1" applyAlignment="1">
      <alignment horizontal="center" vertical="center" wrapText="1"/>
    </xf>
    <xf numFmtId="169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11" fillId="6" borderId="28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vertical="center"/>
    </xf>
    <xf numFmtId="168" fontId="12" fillId="0" borderId="3" xfId="0" applyNumberFormat="1" applyFont="1" applyFill="1" applyBorder="1" applyAlignment="1">
      <alignment vertical="center"/>
    </xf>
    <xf numFmtId="168" fontId="12" fillId="0" borderId="27" xfId="0" applyNumberFormat="1" applyFont="1" applyFill="1" applyBorder="1" applyAlignment="1">
      <alignment vertical="center"/>
    </xf>
    <xf numFmtId="0" fontId="69" fillId="0" borderId="0" xfId="0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12" fillId="0" borderId="0" xfId="0" applyFont="1" applyFill="1" applyBorder="1"/>
    <xf numFmtId="166" fontId="0" fillId="0" borderId="0" xfId="0" applyNumberFormat="1" applyBorder="1" applyAlignment="1">
      <alignment vertical="center"/>
    </xf>
    <xf numFmtId="3" fontId="12" fillId="0" borderId="1" xfId="0" applyNumberFormat="1" applyFont="1" applyBorder="1"/>
    <xf numFmtId="3" fontId="12" fillId="0" borderId="1" xfId="0" applyNumberFormat="1" applyFont="1" applyFill="1" applyBorder="1"/>
    <xf numFmtId="166" fontId="12" fillId="0" borderId="1" xfId="0" applyNumberFormat="1" applyFont="1" applyFill="1" applyBorder="1"/>
    <xf numFmtId="166" fontId="12" fillId="0" borderId="3" xfId="0" applyNumberFormat="1" applyFont="1" applyFill="1" applyBorder="1"/>
    <xf numFmtId="166" fontId="12" fillId="0" borderId="1" xfId="12" applyNumberFormat="1" applyFont="1" applyFill="1" applyBorder="1"/>
    <xf numFmtId="166" fontId="12" fillId="0" borderId="3" xfId="12" applyNumberFormat="1" applyFont="1" applyFill="1" applyBorder="1"/>
    <xf numFmtId="0" fontId="70" fillId="0" borderId="30" xfId="8" applyFont="1" applyFill="1" applyBorder="1" applyAlignment="1">
      <alignment horizontal="center" vertical="top" wrapText="1"/>
    </xf>
    <xf numFmtId="0" fontId="70" fillId="0" borderId="31" xfId="8" applyFont="1" applyFill="1" applyBorder="1" applyAlignment="1">
      <alignment horizontal="center" vertical="top" wrapText="1"/>
    </xf>
    <xf numFmtId="3" fontId="11" fillId="0" borderId="26" xfId="0" applyNumberFormat="1" applyFont="1" applyBorder="1"/>
    <xf numFmtId="3" fontId="11" fillId="0" borderId="26" xfId="0" applyNumberFormat="1" applyFont="1" applyFill="1" applyBorder="1"/>
    <xf numFmtId="166" fontId="11" fillId="0" borderId="26" xfId="0" applyNumberFormat="1" applyFont="1" applyFill="1" applyBorder="1"/>
    <xf numFmtId="166" fontId="11" fillId="0" borderId="26" xfId="12" applyNumberFormat="1" applyFont="1" applyFill="1" applyBorder="1"/>
    <xf numFmtId="0" fontId="3" fillId="0" borderId="1" xfId="8" quotePrefix="1" applyNumberFormat="1" applyFont="1" applyFill="1" applyBorder="1" applyAlignment="1">
      <alignment horizontal="center" vertical="top"/>
    </xf>
    <xf numFmtId="0" fontId="4" fillId="0" borderId="5" xfId="8" applyFont="1" applyFill="1" applyBorder="1" applyAlignment="1">
      <alignment vertical="center"/>
    </xf>
    <xf numFmtId="0" fontId="3" fillId="0" borderId="3" xfId="8" quotePrefix="1" applyNumberFormat="1" applyFont="1" applyFill="1" applyBorder="1" applyAlignment="1">
      <alignment horizontal="center" vertical="top"/>
    </xf>
    <xf numFmtId="0" fontId="4" fillId="0" borderId="29" xfId="8" applyFont="1" applyFill="1" applyBorder="1" applyAlignment="1">
      <alignment vertical="center"/>
    </xf>
    <xf numFmtId="0" fontId="3" fillId="0" borderId="3" xfId="8" quotePrefix="1" applyFont="1" applyFill="1" applyBorder="1" applyAlignment="1">
      <alignment horizontal="center" vertical="top"/>
    </xf>
    <xf numFmtId="0" fontId="3" fillId="0" borderId="1" xfId="8" quotePrefix="1" applyFont="1" applyFill="1" applyBorder="1" applyAlignment="1">
      <alignment horizontal="center" vertical="top"/>
    </xf>
    <xf numFmtId="0" fontId="3" fillId="0" borderId="30" xfId="3" applyFont="1" applyFill="1" applyBorder="1" applyAlignment="1">
      <alignment horizontal="center"/>
    </xf>
    <xf numFmtId="0" fontId="3" fillId="0" borderId="31" xfId="3" applyFont="1" applyFill="1" applyBorder="1" applyAlignment="1">
      <alignment horizontal="center"/>
    </xf>
    <xf numFmtId="165" fontId="11" fillId="0" borderId="26" xfId="0" applyNumberFormat="1" applyFont="1" applyBorder="1"/>
    <xf numFmtId="0" fontId="4" fillId="0" borderId="1" xfId="3" applyFont="1" applyFill="1" applyBorder="1" applyAlignment="1">
      <alignment horizontal="center"/>
    </xf>
    <xf numFmtId="0" fontId="4" fillId="0" borderId="5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29" xfId="3" applyFont="1" applyFill="1" applyBorder="1"/>
    <xf numFmtId="170" fontId="0" fillId="0" borderId="1" xfId="0" applyNumberFormat="1" applyBorder="1" applyAlignment="1">
      <alignment horizontal="left" vertical="top"/>
    </xf>
    <xf numFmtId="170" fontId="0" fillId="0" borderId="3" xfId="0" applyNumberFormat="1" applyBorder="1" applyAlignment="1">
      <alignment horizontal="left" vertical="top"/>
    </xf>
    <xf numFmtId="17" fontId="11" fillId="3" borderId="32" xfId="0" applyNumberFormat="1" applyFont="1" applyFill="1" applyBorder="1" applyAlignment="1">
      <alignment horizontal="center" vertical="center" wrapText="1"/>
    </xf>
    <xf numFmtId="170" fontId="10" fillId="0" borderId="26" xfId="0" applyNumberFormat="1" applyFont="1" applyBorder="1" applyAlignment="1"/>
    <xf numFmtId="17" fontId="11" fillId="3" borderId="29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wrapText="1"/>
    </xf>
    <xf numFmtId="3" fontId="12" fillId="0" borderId="3" xfId="0" applyNumberFormat="1" applyFont="1" applyFill="1" applyBorder="1" applyAlignment="1">
      <alignment horizontal="right" wrapText="1"/>
    </xf>
    <xf numFmtId="3" fontId="11" fillId="0" borderId="26" xfId="9" applyNumberFormat="1" applyFont="1" applyFill="1" applyBorder="1" applyAlignment="1">
      <alignment horizontal="right"/>
    </xf>
    <xf numFmtId="165" fontId="12" fillId="0" borderId="1" xfId="0" applyNumberFormat="1" applyFont="1" applyBorder="1"/>
    <xf numFmtId="165" fontId="12" fillId="0" borderId="3" xfId="0" applyNumberFormat="1" applyFont="1" applyBorder="1"/>
    <xf numFmtId="17" fontId="11" fillId="3" borderId="28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3" fontId="0" fillId="0" borderId="3" xfId="0" applyNumberFormat="1" applyFont="1" applyBorder="1"/>
    <xf numFmtId="3" fontId="10" fillId="0" borderId="26" xfId="0" applyNumberFormat="1" applyFont="1" applyBorder="1"/>
    <xf numFmtId="165" fontId="11" fillId="0" borderId="26" xfId="0" applyNumberFormat="1" applyFont="1" applyFill="1" applyBorder="1"/>
    <xf numFmtId="0" fontId="0" fillId="0" borderId="0" xfId="0" applyBorder="1" applyAlignment="1">
      <alignment vertical="center"/>
    </xf>
    <xf numFmtId="3" fontId="12" fillId="0" borderId="1" xfId="15" applyNumberFormat="1" applyFont="1" applyFill="1" applyBorder="1" applyAlignment="1">
      <alignment horizontal="right"/>
    </xf>
    <xf numFmtId="3" fontId="12" fillId="0" borderId="3" xfId="15" applyNumberFormat="1" applyFont="1" applyFill="1" applyBorder="1" applyAlignment="1">
      <alignment horizontal="right"/>
    </xf>
    <xf numFmtId="0" fontId="70" fillId="0" borderId="31" xfId="8" quotePrefix="1" applyFont="1" applyFill="1" applyBorder="1" applyAlignment="1">
      <alignment horizontal="center" vertical="top" wrapText="1"/>
    </xf>
    <xf numFmtId="166" fontId="0" fillId="0" borderId="0" xfId="12" applyNumberFormat="1" applyFont="1" applyBorder="1"/>
    <xf numFmtId="3" fontId="2" fillId="0" borderId="1" xfId="0" applyNumberFormat="1" applyFont="1" applyFill="1" applyBorder="1"/>
    <xf numFmtId="3" fontId="2" fillId="0" borderId="3" xfId="0" applyNumberFormat="1" applyFont="1" applyFill="1" applyBorder="1"/>
    <xf numFmtId="166" fontId="0" fillId="0" borderId="1" xfId="12" applyNumberFormat="1" applyFont="1" applyBorder="1"/>
    <xf numFmtId="166" fontId="0" fillId="0" borderId="3" xfId="12" applyNumberFormat="1" applyFont="1" applyBorder="1"/>
    <xf numFmtId="3" fontId="71" fillId="0" borderId="26" xfId="0" applyNumberFormat="1" applyFont="1" applyFill="1" applyBorder="1" applyAlignment="1">
      <alignment vertical="center"/>
    </xf>
    <xf numFmtId="166" fontId="10" fillId="0" borderId="26" xfId="12" applyNumberFormat="1" applyFont="1" applyBorder="1"/>
    <xf numFmtId="17" fontId="11" fillId="3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72" fillId="0" borderId="30" xfId="7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/>
    </xf>
    <xf numFmtId="3" fontId="7" fillId="0" borderId="1" xfId="9" applyNumberFormat="1" applyFont="1" applyFill="1" applyBorder="1" applyAlignment="1">
      <alignment horizontal="right"/>
    </xf>
    <xf numFmtId="3" fontId="7" fillId="0" borderId="3" xfId="9" applyNumberFormat="1" applyFont="1" applyFill="1" applyBorder="1" applyAlignment="1">
      <alignment horizontal="right"/>
    </xf>
    <xf numFmtId="3" fontId="7" fillId="0" borderId="1" xfId="45" applyNumberFormat="1" applyFont="1" applyFill="1" applyBorder="1"/>
    <xf numFmtId="3" fontId="7" fillId="0" borderId="3" xfId="45" applyNumberFormat="1" applyFont="1" applyFill="1" applyBorder="1"/>
    <xf numFmtId="165" fontId="12" fillId="2" borderId="1" xfId="0" applyNumberFormat="1" applyFont="1" applyFill="1" applyBorder="1" applyAlignment="1" applyProtection="1"/>
    <xf numFmtId="165" fontId="12" fillId="2" borderId="3" xfId="0" applyNumberFormat="1" applyFont="1" applyFill="1" applyBorder="1" applyAlignment="1" applyProtection="1"/>
    <xf numFmtId="165" fontId="12" fillId="0" borderId="1" xfId="0" applyNumberFormat="1" applyFont="1" applyFill="1" applyBorder="1" applyAlignment="1" applyProtection="1"/>
    <xf numFmtId="165" fontId="12" fillId="0" borderId="3" xfId="0" applyNumberFormat="1" applyFont="1" applyFill="1" applyBorder="1" applyAlignment="1" applyProtection="1"/>
    <xf numFmtId="0" fontId="11" fillId="0" borderId="26" xfId="0" applyFont="1" applyFill="1" applyBorder="1"/>
    <xf numFmtId="0" fontId="11" fillId="0" borderId="1" xfId="0" applyFont="1" applyFill="1" applyBorder="1"/>
    <xf numFmtId="0" fontId="11" fillId="0" borderId="3" xfId="0" applyFont="1" applyFill="1" applyBorder="1"/>
  </cellXfs>
  <cellStyles count="880">
    <cellStyle name="%20 - Vurgu1 2" xfId="37"/>
    <cellStyle name="%20 - Vurgu1 2 2" xfId="42"/>
    <cellStyle name="%20 - Vurgu1 2 3" xfId="44"/>
    <cellStyle name="%20 - Vurgu1 2_25.İL-EMOD-Öncelikli Yaşam" xfId="36"/>
    <cellStyle name="%20 - Vurgu1 3" xfId="35"/>
    <cellStyle name="%20 - Vurgu1 3 2" xfId="34"/>
    <cellStyle name="%20 - Vurgu1 3 3" xfId="33"/>
    <cellStyle name="%20 - Vurgu1 4" xfId="39"/>
    <cellStyle name="%20 - Vurgu1 4 2" xfId="31"/>
    <cellStyle name="%20 - Vurgu1 4 3" xfId="47"/>
    <cellStyle name="%20 - Vurgu1 5" xfId="40"/>
    <cellStyle name="%20 - Vurgu1 6" xfId="797"/>
    <cellStyle name="%20 - Vurgu1 7" xfId="867"/>
    <cellStyle name="%20 - Vurgu1 8" xfId="870"/>
    <cellStyle name="%20 - Vurgu2 2" xfId="38"/>
    <cellStyle name="%20 - Vurgu2 2 2" xfId="43"/>
    <cellStyle name="%20 - Vurgu2 2 3" xfId="46"/>
    <cellStyle name="%20 - Vurgu2 2_25.İL-EMOD-Öncelikli Yaşam" xfId="41"/>
    <cellStyle name="%20 - Vurgu2 3" xfId="48"/>
    <cellStyle name="%20 - Vurgu2 3 2" xfId="49"/>
    <cellStyle name="%20 - Vurgu2 3 3" xfId="50"/>
    <cellStyle name="%20 - Vurgu2 4" xfId="51"/>
    <cellStyle name="%20 - Vurgu2 4 2" xfId="52"/>
    <cellStyle name="%20 - Vurgu2 4 3" xfId="53"/>
    <cellStyle name="%20 - Vurgu2 5" xfId="32"/>
    <cellStyle name="%20 - Vurgu2 6" xfId="167"/>
    <cellStyle name="%20 - Vurgu2 7" xfId="866"/>
    <cellStyle name="%20 - Vurgu2 8" xfId="30"/>
    <cellStyle name="%20 - Vurgu3 2" xfId="55"/>
    <cellStyle name="%20 - Vurgu3 2 2" xfId="56"/>
    <cellStyle name="%20 - Vurgu3 2 3" xfId="57"/>
    <cellStyle name="%20 - Vurgu3 2_25.İL-EMOD-Öncelikli Yaşam" xfId="58"/>
    <cellStyle name="%20 - Vurgu3 3" xfId="59"/>
    <cellStyle name="%20 - Vurgu3 3 2" xfId="60"/>
    <cellStyle name="%20 - Vurgu3 3 3" xfId="61"/>
    <cellStyle name="%20 - Vurgu3 4" xfId="62"/>
    <cellStyle name="%20 - Vurgu3 4 2" xfId="63"/>
    <cellStyle name="%20 - Vurgu3 4 3" xfId="64"/>
    <cellStyle name="%20 - Vurgu3 5" xfId="54"/>
    <cellStyle name="%20 - Vurgu3 6" xfId="848"/>
    <cellStyle name="%20 - Vurgu3 7" xfId="865"/>
    <cellStyle name="%20 - Vurgu3 8" xfId="879"/>
    <cellStyle name="%20 - Vurgu4 2" xfId="66"/>
    <cellStyle name="%20 - Vurgu4 2 2" xfId="67"/>
    <cellStyle name="%20 - Vurgu4 2 3" xfId="68"/>
    <cellStyle name="%20 - Vurgu4 2_25.İL-EMOD-Öncelikli Yaşam" xfId="69"/>
    <cellStyle name="%20 - Vurgu4 3" xfId="70"/>
    <cellStyle name="%20 - Vurgu4 3 2" xfId="71"/>
    <cellStyle name="%20 - Vurgu4 3 3" xfId="72"/>
    <cellStyle name="%20 - Vurgu4 4" xfId="73"/>
    <cellStyle name="%20 - Vurgu4 4 2" xfId="74"/>
    <cellStyle name="%20 - Vurgu4 4 3" xfId="75"/>
    <cellStyle name="%20 - Vurgu4 5" xfId="65"/>
    <cellStyle name="%20 - Vurgu4 6" xfId="849"/>
    <cellStyle name="%20 - Vurgu4 7" xfId="864"/>
    <cellStyle name="%20 - Vurgu4 8" xfId="872"/>
    <cellStyle name="%20 - Vurgu5 2" xfId="77"/>
    <cellStyle name="%20 - Vurgu5 2 2" xfId="78"/>
    <cellStyle name="%20 - Vurgu5 2 3" xfId="79"/>
    <cellStyle name="%20 - Vurgu5 2_25.İL-EMOD-Öncelikli Yaşam" xfId="80"/>
    <cellStyle name="%20 - Vurgu5 3" xfId="81"/>
    <cellStyle name="%20 - Vurgu5 3 2" xfId="82"/>
    <cellStyle name="%20 - Vurgu5 3 3" xfId="83"/>
    <cellStyle name="%20 - Vurgu5 4" xfId="84"/>
    <cellStyle name="%20 - Vurgu5 4 2" xfId="85"/>
    <cellStyle name="%20 - Vurgu5 4 3" xfId="86"/>
    <cellStyle name="%20 - Vurgu5 5" xfId="76"/>
    <cellStyle name="%20 - Vurgu5 6" xfId="850"/>
    <cellStyle name="%20 - Vurgu5 7" xfId="863"/>
    <cellStyle name="%20 - Vurgu5 8" xfId="878"/>
    <cellStyle name="%20 - Vurgu6 2" xfId="88"/>
    <cellStyle name="%20 - Vurgu6 2 2" xfId="89"/>
    <cellStyle name="%20 - Vurgu6 2 3" xfId="90"/>
    <cellStyle name="%20 - Vurgu6 2_25.İL-EMOD-Öncelikli Yaşam" xfId="91"/>
    <cellStyle name="%20 - Vurgu6 3" xfId="92"/>
    <cellStyle name="%20 - Vurgu6 3 2" xfId="93"/>
    <cellStyle name="%20 - Vurgu6 3 3" xfId="94"/>
    <cellStyle name="%20 - Vurgu6 4" xfId="95"/>
    <cellStyle name="%20 - Vurgu6 4 2" xfId="96"/>
    <cellStyle name="%20 - Vurgu6 4 3" xfId="97"/>
    <cellStyle name="%20 - Vurgu6 5" xfId="87"/>
    <cellStyle name="%20 - Vurgu6 6" xfId="851"/>
    <cellStyle name="%20 - Vurgu6 7" xfId="862"/>
    <cellStyle name="%20 - Vurgu6 8" xfId="868"/>
    <cellStyle name="%40 - Vurgu1 2" xfId="99"/>
    <cellStyle name="%40 - Vurgu1 2 2" xfId="100"/>
    <cellStyle name="%40 - Vurgu1 2 3" xfId="101"/>
    <cellStyle name="%40 - Vurgu1 2_25.İL-EMOD-Öncelikli Yaşam" xfId="102"/>
    <cellStyle name="%40 - Vurgu1 3" xfId="103"/>
    <cellStyle name="%40 - Vurgu1 3 2" xfId="104"/>
    <cellStyle name="%40 - Vurgu1 3 3" xfId="105"/>
    <cellStyle name="%40 - Vurgu1 4" xfId="106"/>
    <cellStyle name="%40 - Vurgu1 4 2" xfId="107"/>
    <cellStyle name="%40 - Vurgu1 4 3" xfId="108"/>
    <cellStyle name="%40 - Vurgu1 5" xfId="98"/>
    <cellStyle name="%40 - Vurgu1 6" xfId="852"/>
    <cellStyle name="%40 - Vurgu1 7" xfId="861"/>
    <cellStyle name="%40 - Vurgu1 8" xfId="869"/>
    <cellStyle name="%40 - Vurgu2" xfId="24" builtinId="35" customBuiltin="1"/>
    <cellStyle name="%40 - Vurgu2 2" xfId="109"/>
    <cellStyle name="%40 - Vurgu2 2 2" xfId="110"/>
    <cellStyle name="%40 - Vurgu2 2 3" xfId="111"/>
    <cellStyle name="%40 - Vurgu2 2_25.İL-EMOD-Öncelikli Yaşam" xfId="112"/>
    <cellStyle name="%40 - Vurgu2 3" xfId="113"/>
    <cellStyle name="%40 - Vurgu2 3 2" xfId="114"/>
    <cellStyle name="%40 - Vurgu2 3 3" xfId="115"/>
    <cellStyle name="%40 - Vurgu2 4" xfId="116"/>
    <cellStyle name="%40 - Vurgu2 4 2" xfId="117"/>
    <cellStyle name="%40 - Vurgu2 4 3" xfId="118"/>
    <cellStyle name="%40 - Vurgu3 2" xfId="120"/>
    <cellStyle name="%40 - Vurgu3 2 2" xfId="121"/>
    <cellStyle name="%40 - Vurgu3 2 3" xfId="122"/>
    <cellStyle name="%40 - Vurgu3 2_25.İL-EMOD-Öncelikli Yaşam" xfId="123"/>
    <cellStyle name="%40 - Vurgu3 3" xfId="124"/>
    <cellStyle name="%40 - Vurgu3 3 2" xfId="125"/>
    <cellStyle name="%40 - Vurgu3 3 3" xfId="126"/>
    <cellStyle name="%40 - Vurgu3 4" xfId="127"/>
    <cellStyle name="%40 - Vurgu3 4 2" xfId="128"/>
    <cellStyle name="%40 - Vurgu3 4 3" xfId="129"/>
    <cellStyle name="%40 - Vurgu3 5" xfId="119"/>
    <cellStyle name="%40 - Vurgu3 6" xfId="853"/>
    <cellStyle name="%40 - Vurgu3 7" xfId="860"/>
    <cellStyle name="%40 - Vurgu3 8" xfId="875"/>
    <cellStyle name="%40 - Vurgu4 2" xfId="131"/>
    <cellStyle name="%40 - Vurgu4 2 2" xfId="132"/>
    <cellStyle name="%40 - Vurgu4 2 3" xfId="133"/>
    <cellStyle name="%40 - Vurgu4 2_25.İL-EMOD-Öncelikli Yaşam" xfId="134"/>
    <cellStyle name="%40 - Vurgu4 3" xfId="135"/>
    <cellStyle name="%40 - Vurgu4 3 2" xfId="136"/>
    <cellStyle name="%40 - Vurgu4 3 3" xfId="137"/>
    <cellStyle name="%40 - Vurgu4 4" xfId="138"/>
    <cellStyle name="%40 - Vurgu4 4 2" xfId="139"/>
    <cellStyle name="%40 - Vurgu4 4 3" xfId="140"/>
    <cellStyle name="%40 - Vurgu4 5" xfId="130"/>
    <cellStyle name="%40 - Vurgu4 6" xfId="854"/>
    <cellStyle name="%40 - Vurgu4 7" xfId="859"/>
    <cellStyle name="%40 - Vurgu4 8" xfId="874"/>
    <cellStyle name="%40 - Vurgu5 2" xfId="142"/>
    <cellStyle name="%40 - Vurgu5 2 2" xfId="143"/>
    <cellStyle name="%40 - Vurgu5 2 3" xfId="144"/>
    <cellStyle name="%40 - Vurgu5 2_25.İL-EMOD-Öncelikli Yaşam" xfId="145"/>
    <cellStyle name="%40 - Vurgu5 3" xfId="146"/>
    <cellStyle name="%40 - Vurgu5 3 2" xfId="147"/>
    <cellStyle name="%40 - Vurgu5 3 3" xfId="148"/>
    <cellStyle name="%40 - Vurgu5 4" xfId="149"/>
    <cellStyle name="%40 - Vurgu5 4 2" xfId="150"/>
    <cellStyle name="%40 - Vurgu5 4 3" xfId="151"/>
    <cellStyle name="%40 - Vurgu5 5" xfId="141"/>
    <cellStyle name="%40 - Vurgu5 6" xfId="855"/>
    <cellStyle name="%40 - Vurgu5 7" xfId="858"/>
    <cellStyle name="%40 - Vurgu5 8" xfId="873"/>
    <cellStyle name="%40 - Vurgu6 2" xfId="153"/>
    <cellStyle name="%40 - Vurgu6 2 2" xfId="154"/>
    <cellStyle name="%40 - Vurgu6 2 3" xfId="155"/>
    <cellStyle name="%40 - Vurgu6 2_25.İL-EMOD-Öncelikli Yaşam" xfId="156"/>
    <cellStyle name="%40 - Vurgu6 3" xfId="157"/>
    <cellStyle name="%40 - Vurgu6 3 2" xfId="158"/>
    <cellStyle name="%40 - Vurgu6 3 3" xfId="159"/>
    <cellStyle name="%40 - Vurgu6 4" xfId="160"/>
    <cellStyle name="%40 - Vurgu6 4 2" xfId="161"/>
    <cellStyle name="%40 - Vurgu6 4 3" xfId="162"/>
    <cellStyle name="%40 - Vurgu6 5" xfId="152"/>
    <cellStyle name="%40 - Vurgu6 6" xfId="856"/>
    <cellStyle name="%40 - Vurgu6 7" xfId="857"/>
    <cellStyle name="%40 - Vurgu6 8" xfId="871"/>
    <cellStyle name="%60 - Vurgu1 2" xfId="164"/>
    <cellStyle name="%60 - Vurgu1 3" xfId="165"/>
    <cellStyle name="%60 - Vurgu1 4" xfId="166"/>
    <cellStyle name="%60 - Vurgu1 5" xfId="163"/>
    <cellStyle name="%60 - Vurgu2" xfId="25" builtinId="36" customBuiltin="1"/>
    <cellStyle name="%60 - Vurgu2 2" xfId="168"/>
    <cellStyle name="%60 - Vurgu2 3" xfId="169"/>
    <cellStyle name="%60 - Vurgu2 4" xfId="170"/>
    <cellStyle name="%60 - Vurgu3 2" xfId="172"/>
    <cellStyle name="%60 - Vurgu3 3" xfId="173"/>
    <cellStyle name="%60 - Vurgu3 4" xfId="174"/>
    <cellStyle name="%60 - Vurgu3 5" xfId="171"/>
    <cellStyle name="%60 - Vurgu4 2" xfId="176"/>
    <cellStyle name="%60 - Vurgu4 3" xfId="177"/>
    <cellStyle name="%60 - Vurgu4 4" xfId="178"/>
    <cellStyle name="%60 - Vurgu4 5" xfId="175"/>
    <cellStyle name="%60 - Vurgu5" xfId="28" builtinId="48" customBuiltin="1"/>
    <cellStyle name="%60 - Vurgu5 2" xfId="179"/>
    <cellStyle name="%60 - Vurgu5 3" xfId="180"/>
    <cellStyle name="%60 - Vurgu5 4" xfId="181"/>
    <cellStyle name="%60 - Vurgu6 2" xfId="183"/>
    <cellStyle name="%60 - Vurgu6 3" xfId="184"/>
    <cellStyle name="%60 - Vurgu6 4" xfId="185"/>
    <cellStyle name="%60 - Vurgu6 5" xfId="182"/>
    <cellStyle name="Açıklama Metni" xfId="22" builtinId="53" customBuiltin="1"/>
    <cellStyle name="Açıklama Metni 2" xfId="186"/>
    <cellStyle name="Açıklama Metni 3" xfId="187"/>
    <cellStyle name="Açıklama Metni 4" xfId="188"/>
    <cellStyle name="Ana Başlık 2" xfId="190"/>
    <cellStyle name="Ana Başlık 3" xfId="191"/>
    <cellStyle name="Ana Başlık 4" xfId="192"/>
    <cellStyle name="Ana Başlık 5" xfId="189"/>
    <cellStyle name="Bağlı Hücre" xfId="19" builtinId="24" customBuiltin="1"/>
    <cellStyle name="Bağlı Hücre 2" xfId="193"/>
    <cellStyle name="Bağlı Hücre 3" xfId="194"/>
    <cellStyle name="Bağlı Hücre 4" xfId="195"/>
    <cellStyle name="Başlık 1 2" xfId="197"/>
    <cellStyle name="Başlık 1 3" xfId="198"/>
    <cellStyle name="Başlık 1 4" xfId="199"/>
    <cellStyle name="Başlık 1 5" xfId="196"/>
    <cellStyle name="Başlık 2 2" xfId="201"/>
    <cellStyle name="Başlık 2 3" xfId="202"/>
    <cellStyle name="Başlık 2 4" xfId="203"/>
    <cellStyle name="Başlık 2 5" xfId="200"/>
    <cellStyle name="Başlık 3 2" xfId="205"/>
    <cellStyle name="Başlık 3 3" xfId="206"/>
    <cellStyle name="Başlık 3 4" xfId="207"/>
    <cellStyle name="Başlık 3 5" xfId="204"/>
    <cellStyle name="Başlık 4 2" xfId="209"/>
    <cellStyle name="Başlık 4 3" xfId="210"/>
    <cellStyle name="Başlık 4 4" xfId="211"/>
    <cellStyle name="Başlık 4 5" xfId="208"/>
    <cellStyle name="Binlik Ayracı 2" xfId="1"/>
    <cellStyle name="Binlik Ayracı 3" xfId="14"/>
    <cellStyle name="Binlik Ayracı 4" xfId="13"/>
    <cellStyle name="Comma 2" xfId="212"/>
    <cellStyle name="Comma 2 2" xfId="213"/>
    <cellStyle name="Çıkış 2" xfId="215"/>
    <cellStyle name="Çıkış 3" xfId="216"/>
    <cellStyle name="Çıkış 4" xfId="217"/>
    <cellStyle name="Çıkış 5" xfId="214"/>
    <cellStyle name="Giriş 2" xfId="219"/>
    <cellStyle name="Giriş 3" xfId="220"/>
    <cellStyle name="Giriş 4" xfId="221"/>
    <cellStyle name="Giriş 5" xfId="218"/>
    <cellStyle name="Hesaplama 2" xfId="223"/>
    <cellStyle name="Hesaplama 3" xfId="224"/>
    <cellStyle name="Hesaplama 4" xfId="225"/>
    <cellStyle name="Hesaplama 5" xfId="222"/>
    <cellStyle name="Hyperlink" xfId="2"/>
    <cellStyle name="İşaretli Hücre" xfId="20" builtinId="23" customBuiltin="1"/>
    <cellStyle name="İşaretli Hücre 2" xfId="226"/>
    <cellStyle name="İşaretli Hücre 3" xfId="227"/>
    <cellStyle name="İşaretli Hücre 4" xfId="228"/>
    <cellStyle name="İyi" xfId="16" builtinId="26" customBuiltin="1"/>
    <cellStyle name="İyi 2" xfId="229"/>
    <cellStyle name="İyi 3" xfId="230"/>
    <cellStyle name="İyi 4" xfId="231"/>
    <cellStyle name="İzlenen Köprü 2" xfId="232"/>
    <cellStyle name="Köprü 2" xfId="233"/>
    <cellStyle name="Köprü 3" xfId="234"/>
    <cellStyle name="Kötü" xfId="17" builtinId="27" customBuiltin="1"/>
    <cellStyle name="Kötü 2" xfId="235"/>
    <cellStyle name="Kötü 3" xfId="236"/>
    <cellStyle name="Kötü 4" xfId="237"/>
    <cellStyle name="Normal" xfId="0" builtinId="0"/>
    <cellStyle name="Normal 10" xfId="238"/>
    <cellStyle name="Normal 10 2" xfId="239"/>
    <cellStyle name="Normal 100" xfId="240"/>
    <cellStyle name="Normal 101" xfId="241"/>
    <cellStyle name="Normal 102" xfId="242"/>
    <cellStyle name="Normal 103" xfId="243"/>
    <cellStyle name="Normal 104" xfId="15"/>
    <cellStyle name="Normal 105" xfId="244"/>
    <cellStyle name="Normal 105 2" xfId="245"/>
    <cellStyle name="Normal 106" xfId="246"/>
    <cellStyle name="Normal 107" xfId="247"/>
    <cellStyle name="Normal 108" xfId="248"/>
    <cellStyle name="Normal 109" xfId="249"/>
    <cellStyle name="Normal 11" xfId="250"/>
    <cellStyle name="Normal 11 10" xfId="251"/>
    <cellStyle name="Normal 11 11" xfId="252"/>
    <cellStyle name="Normal 11 12" xfId="253"/>
    <cellStyle name="Normal 11 2" xfId="254"/>
    <cellStyle name="Normal 11 2 2" xfId="255"/>
    <cellStyle name="Normal 11 2 3" xfId="256"/>
    <cellStyle name="Normal 11 3" xfId="257"/>
    <cellStyle name="Normal 11 3 2" xfId="258"/>
    <cellStyle name="Normal 11 3 3" xfId="259"/>
    <cellStyle name="Normal 11 4" xfId="260"/>
    <cellStyle name="Normal 11 4 2" xfId="261"/>
    <cellStyle name="Normal 11 4 3" xfId="262"/>
    <cellStyle name="Normal 11 5" xfId="263"/>
    <cellStyle name="Normal 11 5 2" xfId="264"/>
    <cellStyle name="Normal 11 5 3" xfId="265"/>
    <cellStyle name="Normal 11 6" xfId="266"/>
    <cellStyle name="Normal 11 6 2" xfId="267"/>
    <cellStyle name="Normal 11 6 3" xfId="268"/>
    <cellStyle name="Normal 11 7" xfId="269"/>
    <cellStyle name="Normal 11 7 2" xfId="270"/>
    <cellStyle name="Normal 11 7 3" xfId="271"/>
    <cellStyle name="Normal 11 8" xfId="272"/>
    <cellStyle name="Normal 11 8 2" xfId="273"/>
    <cellStyle name="Normal 11 8 3" xfId="274"/>
    <cellStyle name="Normal 11 9" xfId="275"/>
    <cellStyle name="Normal 110" xfId="45"/>
    <cellStyle name="Normal 110 2" xfId="876"/>
    <cellStyle name="Normal 12" xfId="276"/>
    <cellStyle name="Normal 12 2" xfId="277"/>
    <cellStyle name="Normal 12 2 2" xfId="278"/>
    <cellStyle name="Normal 12 2 3" xfId="279"/>
    <cellStyle name="Normal 12 3" xfId="280"/>
    <cellStyle name="Normal 12 4" xfId="281"/>
    <cellStyle name="Normal 13" xfId="282"/>
    <cellStyle name="Normal 13 2" xfId="283"/>
    <cellStyle name="Normal 13 2 2" xfId="284"/>
    <cellStyle name="Normal 13 2 3" xfId="285"/>
    <cellStyle name="Normal 13 3" xfId="286"/>
    <cellStyle name="Normal 13 4" xfId="287"/>
    <cellStyle name="Normal 14" xfId="288"/>
    <cellStyle name="Normal 14 2" xfId="289"/>
    <cellStyle name="Normal 14 2 2" xfId="290"/>
    <cellStyle name="Normal 14 2 3" xfId="291"/>
    <cellStyle name="Normal 14 3" xfId="292"/>
    <cellStyle name="Normal 15" xfId="293"/>
    <cellStyle name="Normal 15 2" xfId="294"/>
    <cellStyle name="Normal 16" xfId="295"/>
    <cellStyle name="Normal 16 2" xfId="296"/>
    <cellStyle name="Normal 16 2 2" xfId="297"/>
    <cellStyle name="Normal 16 2 3" xfId="298"/>
    <cellStyle name="Normal 16 3" xfId="299"/>
    <cellStyle name="Normal 17" xfId="300"/>
    <cellStyle name="Normal 17 2" xfId="301"/>
    <cellStyle name="Normal 17 2 2" xfId="302"/>
    <cellStyle name="Normal 17 2 3" xfId="303"/>
    <cellStyle name="Normal 17 3" xfId="304"/>
    <cellStyle name="Normal 18" xfId="305"/>
    <cellStyle name="Normal 18 2" xfId="306"/>
    <cellStyle name="Normal 18 3" xfId="307"/>
    <cellStyle name="Normal 18 4" xfId="308"/>
    <cellStyle name="Normal 19" xfId="309"/>
    <cellStyle name="Normal 19 2" xfId="310"/>
    <cellStyle name="Normal 19 3" xfId="311"/>
    <cellStyle name="Normal 19 4" xfId="312"/>
    <cellStyle name="Normal 2" xfId="3"/>
    <cellStyle name="Normal 2 10" xfId="313"/>
    <cellStyle name="Normal 2 10 2" xfId="314"/>
    <cellStyle name="Normal 2 10 3" xfId="315"/>
    <cellStyle name="Normal 2 11" xfId="316"/>
    <cellStyle name="Normal 2 12" xfId="317"/>
    <cellStyle name="Normal 2 13" xfId="318"/>
    <cellStyle name="Normal 2 14" xfId="319"/>
    <cellStyle name="Normal 2 15" xfId="320"/>
    <cellStyle name="Normal 2 16" xfId="321"/>
    <cellStyle name="Normal 2 17" xfId="322"/>
    <cellStyle name="Normal 2 18" xfId="323"/>
    <cellStyle name="Normal 2 19" xfId="324"/>
    <cellStyle name="Normal 2 2" xfId="325"/>
    <cellStyle name="Normal 2 2 2" xfId="326"/>
    <cellStyle name="Normal 2 2 3" xfId="327"/>
    <cellStyle name="Normal 2 2 4" xfId="328"/>
    <cellStyle name="Normal 2 3" xfId="329"/>
    <cellStyle name="Normal 2 3 2" xfId="330"/>
    <cellStyle name="Normal 2 3 2 2" xfId="331"/>
    <cellStyle name="Normal 2 3 3" xfId="332"/>
    <cellStyle name="Normal 2 4" xfId="333"/>
    <cellStyle name="Normal 2 4 10" xfId="334"/>
    <cellStyle name="Normal 2 4 11" xfId="335"/>
    <cellStyle name="Normal 2 4 12" xfId="336"/>
    <cellStyle name="Normal 2 4 2" xfId="337"/>
    <cellStyle name="Normal 2 4 2 2" xfId="338"/>
    <cellStyle name="Normal 2 4 2 3" xfId="339"/>
    <cellStyle name="Normal 2 4 2 4" xfId="340"/>
    <cellStyle name="Normal 2 4 2 5" xfId="341"/>
    <cellStyle name="Normal 2 4 3" xfId="342"/>
    <cellStyle name="Normal 2 4 3 2" xfId="343"/>
    <cellStyle name="Normal 2 4 3 3" xfId="344"/>
    <cellStyle name="Normal 2 4 4" xfId="345"/>
    <cellStyle name="Normal 2 4 4 2" xfId="346"/>
    <cellStyle name="Normal 2 4 4 3" xfId="347"/>
    <cellStyle name="Normal 2 4 5" xfId="348"/>
    <cellStyle name="Normal 2 4 5 2" xfId="349"/>
    <cellStyle name="Normal 2 4 5 3" xfId="350"/>
    <cellStyle name="Normal 2 4 6" xfId="351"/>
    <cellStyle name="Normal 2 4 6 2" xfId="352"/>
    <cellStyle name="Normal 2 4 6 3" xfId="353"/>
    <cellStyle name="Normal 2 4 7" xfId="354"/>
    <cellStyle name="Normal 2 4 7 2" xfId="355"/>
    <cellStyle name="Normal 2 4 7 3" xfId="356"/>
    <cellStyle name="Normal 2 4 8" xfId="357"/>
    <cellStyle name="Normal 2 4 8 2" xfId="358"/>
    <cellStyle name="Normal 2 4 8 3" xfId="359"/>
    <cellStyle name="Normal 2 4 9" xfId="360"/>
    <cellStyle name="Normal 2 5" xfId="361"/>
    <cellStyle name="Normal 2 5 2" xfId="362"/>
    <cellStyle name="Normal 2 5 2 2" xfId="363"/>
    <cellStyle name="Normal 2 5 3" xfId="364"/>
    <cellStyle name="Normal 2 6" xfId="365"/>
    <cellStyle name="Normal 2 6 2" xfId="366"/>
    <cellStyle name="Normal 2 6 2 2" xfId="367"/>
    <cellStyle name="Normal 2 6 3" xfId="368"/>
    <cellStyle name="Normal 2 7" xfId="369"/>
    <cellStyle name="Normal 2 7 2" xfId="370"/>
    <cellStyle name="Normal 2 7 3" xfId="371"/>
    <cellStyle name="Normal 2 8" xfId="372"/>
    <cellStyle name="Normal 2 8 2" xfId="373"/>
    <cellStyle name="Normal 2 8 3" xfId="374"/>
    <cellStyle name="Normal 2 9" xfId="375"/>
    <cellStyle name="Normal 2 9 2" xfId="376"/>
    <cellStyle name="Normal 2 9 3" xfId="377"/>
    <cellStyle name="Normal 20" xfId="378"/>
    <cellStyle name="Normal 20 2" xfId="379"/>
    <cellStyle name="Normal 20 3" xfId="380"/>
    <cellStyle name="Normal 20 4" xfId="381"/>
    <cellStyle name="Normal 21" xfId="382"/>
    <cellStyle name="Normal 21 2" xfId="383"/>
    <cellStyle name="Normal 21 3" xfId="384"/>
    <cellStyle name="Normal 21 4" xfId="385"/>
    <cellStyle name="Normal 22" xfId="386"/>
    <cellStyle name="Normal 22 2" xfId="387"/>
    <cellStyle name="Normal 22 3" xfId="388"/>
    <cellStyle name="Normal 22 4" xfId="389"/>
    <cellStyle name="Normal 23" xfId="390"/>
    <cellStyle name="Normal 23 2" xfId="391"/>
    <cellStyle name="Normal 23 3" xfId="392"/>
    <cellStyle name="Normal 23 4" xfId="393"/>
    <cellStyle name="Normal 24" xfId="394"/>
    <cellStyle name="Normal 24 2" xfId="395"/>
    <cellStyle name="Normal 24 2 2" xfId="396"/>
    <cellStyle name="Normal 24 3" xfId="397"/>
    <cellStyle name="Normal 24 3 2" xfId="398"/>
    <cellStyle name="Normal 24 4" xfId="399"/>
    <cellStyle name="Normal 24 5" xfId="400"/>
    <cellStyle name="Normal 24 6" xfId="401"/>
    <cellStyle name="Normal 25" xfId="402"/>
    <cellStyle name="Normal 25 2" xfId="403"/>
    <cellStyle name="Normal 25 2 2" xfId="404"/>
    <cellStyle name="Normal 25 2 3" xfId="405"/>
    <cellStyle name="Normal 25 2 4" xfId="406"/>
    <cellStyle name="Normal 25 3" xfId="407"/>
    <cellStyle name="Normal 25 4" xfId="408"/>
    <cellStyle name="Normal 25 5" xfId="409"/>
    <cellStyle name="Normal 25 6" xfId="410"/>
    <cellStyle name="Normal 26" xfId="411"/>
    <cellStyle name="Normal 26 2" xfId="412"/>
    <cellStyle name="Normal 26 2 2" xfId="413"/>
    <cellStyle name="Normal 26 2 3" xfId="414"/>
    <cellStyle name="Normal 26 3" xfId="415"/>
    <cellStyle name="Normal 27" xfId="416"/>
    <cellStyle name="Normal 27 2" xfId="417"/>
    <cellStyle name="Normal 27 2 2" xfId="418"/>
    <cellStyle name="Normal 27 2 3" xfId="419"/>
    <cellStyle name="Normal 27 3" xfId="420"/>
    <cellStyle name="Normal 28" xfId="421"/>
    <cellStyle name="Normal 28 2" xfId="422"/>
    <cellStyle name="Normal 28 2 2" xfId="423"/>
    <cellStyle name="Normal 28 2 3" xfId="424"/>
    <cellStyle name="Normal 28 3" xfId="425"/>
    <cellStyle name="Normal 29" xfId="426"/>
    <cellStyle name="Normal 29 2" xfId="427"/>
    <cellStyle name="Normal 29 2 2" xfId="428"/>
    <cellStyle name="Normal 29 2 3" xfId="429"/>
    <cellStyle name="Normal 29 2 4" xfId="430"/>
    <cellStyle name="Normal 29 3" xfId="431"/>
    <cellStyle name="Normal 29 4" xfId="432"/>
    <cellStyle name="Normal 29 5" xfId="433"/>
    <cellStyle name="Normal 3" xfId="4"/>
    <cellStyle name="Normal 3 2" xfId="435"/>
    <cellStyle name="Normal 3 2 2" xfId="436"/>
    <cellStyle name="Normal 3 2 3" xfId="437"/>
    <cellStyle name="Normal 3 3" xfId="438"/>
    <cellStyle name="Normal 3 3 2" xfId="439"/>
    <cellStyle name="Normal 3 3 3" xfId="440"/>
    <cellStyle name="Normal 3 4" xfId="441"/>
    <cellStyle name="Normal 3 4 2" xfId="442"/>
    <cellStyle name="Normal 3 4 3" xfId="443"/>
    <cellStyle name="Normal 3 5" xfId="444"/>
    <cellStyle name="Normal 3 5 2" xfId="445"/>
    <cellStyle name="Normal 3 5 3" xfId="446"/>
    <cellStyle name="Normal 3 6" xfId="447"/>
    <cellStyle name="Normal 3 7" xfId="448"/>
    <cellStyle name="Normal 3 8" xfId="434"/>
    <cellStyle name="Normal 30" xfId="449"/>
    <cellStyle name="Normal 30 2" xfId="450"/>
    <cellStyle name="Normal 30 3" xfId="451"/>
    <cellStyle name="Normal 30 4" xfId="452"/>
    <cellStyle name="Normal 31" xfId="453"/>
    <cellStyle name="Normal 31 2" xfId="454"/>
    <cellStyle name="Normal 31 3" xfId="455"/>
    <cellStyle name="Normal 31 4" xfId="456"/>
    <cellStyle name="Normal 32" xfId="457"/>
    <cellStyle name="Normal 32 2" xfId="458"/>
    <cellStyle name="Normal 32 3" xfId="459"/>
    <cellStyle name="Normal 32 4" xfId="460"/>
    <cellStyle name="Normal 33" xfId="461"/>
    <cellStyle name="Normal 33 2" xfId="462"/>
    <cellStyle name="Normal 33 3" xfId="463"/>
    <cellStyle name="Normal 33 4" xfId="464"/>
    <cellStyle name="Normal 34" xfId="465"/>
    <cellStyle name="Normal 34 2" xfId="466"/>
    <cellStyle name="Normal 34 3" xfId="467"/>
    <cellStyle name="Normal 34 4" xfId="468"/>
    <cellStyle name="Normal 35" xfId="469"/>
    <cellStyle name="Normal 35 2" xfId="470"/>
    <cellStyle name="Normal 35 3" xfId="471"/>
    <cellStyle name="Normal 35 4" xfId="472"/>
    <cellStyle name="Normal 36" xfId="473"/>
    <cellStyle name="Normal 36 2" xfId="474"/>
    <cellStyle name="Normal 36 3" xfId="475"/>
    <cellStyle name="Normal 36 4" xfId="476"/>
    <cellStyle name="Normal 37" xfId="477"/>
    <cellStyle name="Normal 37 2" xfId="478"/>
    <cellStyle name="Normal 37 3" xfId="479"/>
    <cellStyle name="Normal 37 4" xfId="480"/>
    <cellStyle name="Normal 38" xfId="481"/>
    <cellStyle name="Normal 38 2" xfId="482"/>
    <cellStyle name="Normal 38 3" xfId="483"/>
    <cellStyle name="Normal 39" xfId="484"/>
    <cellStyle name="Normal 39 2" xfId="485"/>
    <cellStyle name="Normal 39 3" xfId="486"/>
    <cellStyle name="Normal 4" xfId="487"/>
    <cellStyle name="Normal 4 2" xfId="488"/>
    <cellStyle name="Normal 4 2 2" xfId="5"/>
    <cellStyle name="Normal 4 2 2 2" xfId="6"/>
    <cellStyle name="Normal 4 2_25.İL-EMOD-Öncelikli Yaşam" xfId="489"/>
    <cellStyle name="Normal 4 3" xfId="490"/>
    <cellStyle name="Normal 4 3 10" xfId="491"/>
    <cellStyle name="Normal 4 3 10 2" xfId="492"/>
    <cellStyle name="Normal 4 3 10 3" xfId="493"/>
    <cellStyle name="Normal 4 3 11" xfId="494"/>
    <cellStyle name="Normal 4 3 12" xfId="495"/>
    <cellStyle name="Normal 4 3 13" xfId="496"/>
    <cellStyle name="Normal 4 3 2" xfId="497"/>
    <cellStyle name="Normal 4 3 2 10" xfId="498"/>
    <cellStyle name="Normal 4 3 2 11" xfId="499"/>
    <cellStyle name="Normal 4 3 2 2" xfId="500"/>
    <cellStyle name="Normal 4 3 2 2 2" xfId="501"/>
    <cellStyle name="Normal 4 3 2 2 3" xfId="502"/>
    <cellStyle name="Normal 4 3 2 2 4" xfId="503"/>
    <cellStyle name="Normal 4 3 2 3" xfId="504"/>
    <cellStyle name="Normal 4 3 2 3 2" xfId="505"/>
    <cellStyle name="Normal 4 3 2 3 3" xfId="506"/>
    <cellStyle name="Normal 4 3 2 4" xfId="507"/>
    <cellStyle name="Normal 4 3 2 4 2" xfId="508"/>
    <cellStyle name="Normal 4 3 2 4 3" xfId="509"/>
    <cellStyle name="Normal 4 3 2 5" xfId="510"/>
    <cellStyle name="Normal 4 3 2 5 2" xfId="511"/>
    <cellStyle name="Normal 4 3 2 5 3" xfId="512"/>
    <cellStyle name="Normal 4 3 2 6" xfId="513"/>
    <cellStyle name="Normal 4 3 2 6 2" xfId="514"/>
    <cellStyle name="Normal 4 3 2 6 3" xfId="515"/>
    <cellStyle name="Normal 4 3 2 7" xfId="516"/>
    <cellStyle name="Normal 4 3 2 7 2" xfId="517"/>
    <cellStyle name="Normal 4 3 2 7 3" xfId="518"/>
    <cellStyle name="Normal 4 3 2 8" xfId="519"/>
    <cellStyle name="Normal 4 3 2 8 2" xfId="520"/>
    <cellStyle name="Normal 4 3 2 8 3" xfId="521"/>
    <cellStyle name="Normal 4 3 2 9" xfId="522"/>
    <cellStyle name="Normal 4 3 3" xfId="523"/>
    <cellStyle name="Normal 4 3 3 2" xfId="524"/>
    <cellStyle name="Normal 4 3 3 3" xfId="525"/>
    <cellStyle name="Normal 4 3 3 4" xfId="526"/>
    <cellStyle name="Normal 4 3 4" xfId="527"/>
    <cellStyle name="Normal 4 3 4 10" xfId="528"/>
    <cellStyle name="Normal 4 3 4 11" xfId="529"/>
    <cellStyle name="Normal 4 3 4 2" xfId="530"/>
    <cellStyle name="Normal 4 3 4 2 2" xfId="531"/>
    <cellStyle name="Normal 4 3 4 2 3" xfId="532"/>
    <cellStyle name="Normal 4 3 4 2 4" xfId="533"/>
    <cellStyle name="Normal 4 3 4 3" xfId="534"/>
    <cellStyle name="Normal 4 3 4 3 2" xfId="535"/>
    <cellStyle name="Normal 4 3 4 3 3" xfId="536"/>
    <cellStyle name="Normal 4 3 4 4" xfId="537"/>
    <cellStyle name="Normal 4 3 4 4 2" xfId="538"/>
    <cellStyle name="Normal 4 3 4 4 3" xfId="539"/>
    <cellStyle name="Normal 4 3 4 5" xfId="540"/>
    <cellStyle name="Normal 4 3 4 5 2" xfId="541"/>
    <cellStyle name="Normal 4 3 4 5 3" xfId="542"/>
    <cellStyle name="Normal 4 3 4 6" xfId="543"/>
    <cellStyle name="Normal 4 3 4 6 2" xfId="544"/>
    <cellStyle name="Normal 4 3 4 6 3" xfId="545"/>
    <cellStyle name="Normal 4 3 4 7" xfId="546"/>
    <cellStyle name="Normal 4 3 4 7 2" xfId="547"/>
    <cellStyle name="Normal 4 3 4 7 3" xfId="548"/>
    <cellStyle name="Normal 4 3 4 8" xfId="549"/>
    <cellStyle name="Normal 4 3 4 8 2" xfId="550"/>
    <cellStyle name="Normal 4 3 4 8 3" xfId="551"/>
    <cellStyle name="Normal 4 3 4 9" xfId="552"/>
    <cellStyle name="Normal 4 3 5" xfId="553"/>
    <cellStyle name="Normal 4 3 5 2" xfId="554"/>
    <cellStyle name="Normal 4 3 5 3" xfId="555"/>
    <cellStyle name="Normal 4 3 5 4" xfId="556"/>
    <cellStyle name="Normal 4 3 6" xfId="557"/>
    <cellStyle name="Normal 4 3 6 2" xfId="558"/>
    <cellStyle name="Normal 4 3 6 3" xfId="559"/>
    <cellStyle name="Normal 4 3 7" xfId="560"/>
    <cellStyle name="Normal 4 3 7 2" xfId="561"/>
    <cellStyle name="Normal 4 3 7 3" xfId="562"/>
    <cellStyle name="Normal 4 3 8" xfId="563"/>
    <cellStyle name="Normal 4 3 8 2" xfId="564"/>
    <cellStyle name="Normal 4 3 8 3" xfId="565"/>
    <cellStyle name="Normal 4 3 9" xfId="566"/>
    <cellStyle name="Normal 4 3 9 2" xfId="567"/>
    <cellStyle name="Normal 4 3 9 3" xfId="568"/>
    <cellStyle name="Normal 4 4" xfId="569"/>
    <cellStyle name="Normal 4 5" xfId="570"/>
    <cellStyle name="Normal 4_25.İL-EMOD-Öncelikli Yaşam" xfId="571"/>
    <cellStyle name="Normal 40" xfId="572"/>
    <cellStyle name="Normal 40 2" xfId="573"/>
    <cellStyle name="Normal 40 3" xfId="574"/>
    <cellStyle name="Normal 41" xfId="575"/>
    <cellStyle name="Normal 41 2" xfId="576"/>
    <cellStyle name="Normal 41 3" xfId="577"/>
    <cellStyle name="Normal 42" xfId="578"/>
    <cellStyle name="Normal 42 2" xfId="579"/>
    <cellStyle name="Normal 42 3" xfId="580"/>
    <cellStyle name="Normal 43" xfId="581"/>
    <cellStyle name="Normal 43 2" xfId="582"/>
    <cellStyle name="Normal 43 3" xfId="583"/>
    <cellStyle name="Normal 44" xfId="584"/>
    <cellStyle name="Normal 44 2" xfId="585"/>
    <cellStyle name="Normal 44 3" xfId="586"/>
    <cellStyle name="Normal 45" xfId="587"/>
    <cellStyle name="Normal 45 2" xfId="588"/>
    <cellStyle name="Normal 45 3" xfId="589"/>
    <cellStyle name="Normal 46" xfId="590"/>
    <cellStyle name="Normal 46 2" xfId="591"/>
    <cellStyle name="Normal 46 3" xfId="592"/>
    <cellStyle name="Normal 47" xfId="593"/>
    <cellStyle name="Normal 47 2" xfId="594"/>
    <cellStyle name="Normal 47 3" xfId="595"/>
    <cellStyle name="Normal 48" xfId="596"/>
    <cellStyle name="Normal 48 2" xfId="597"/>
    <cellStyle name="Normal 48 3" xfId="598"/>
    <cellStyle name="Normal 49" xfId="599"/>
    <cellStyle name="Normal 49 2" xfId="600"/>
    <cellStyle name="Normal 49 3" xfId="601"/>
    <cellStyle name="Normal 5" xfId="602"/>
    <cellStyle name="Normal 5 2" xfId="603"/>
    <cellStyle name="Normal 5 3" xfId="604"/>
    <cellStyle name="Normal 5 4" xfId="605"/>
    <cellStyle name="Normal 5 5" xfId="606"/>
    <cellStyle name="Normal 5 6" xfId="607"/>
    <cellStyle name="Normal 5 7" xfId="608"/>
    <cellStyle name="Normal 50" xfId="609"/>
    <cellStyle name="Normal 50 2" xfId="610"/>
    <cellStyle name="Normal 50 3" xfId="611"/>
    <cellStyle name="Normal 51" xfId="612"/>
    <cellStyle name="Normal 51 2" xfId="613"/>
    <cellStyle name="Normal 51 3" xfId="614"/>
    <cellStyle name="Normal 52" xfId="615"/>
    <cellStyle name="Normal 52 2" xfId="616"/>
    <cellStyle name="Normal 52 3" xfId="617"/>
    <cellStyle name="Normal 53" xfId="618"/>
    <cellStyle name="Normal 53 2" xfId="619"/>
    <cellStyle name="Normal 53 3" xfId="620"/>
    <cellStyle name="Normal 54" xfId="621"/>
    <cellStyle name="Normal 54 2" xfId="622"/>
    <cellStyle name="Normal 54 3" xfId="623"/>
    <cellStyle name="Normal 55" xfId="624"/>
    <cellStyle name="Normal 55 2" xfId="625"/>
    <cellStyle name="Normal 55 3" xfId="626"/>
    <cellStyle name="Normal 56" xfId="627"/>
    <cellStyle name="Normal 56 2" xfId="628"/>
    <cellStyle name="Normal 56 3" xfId="629"/>
    <cellStyle name="Normal 57" xfId="630"/>
    <cellStyle name="Normal 57 2" xfId="631"/>
    <cellStyle name="Normal 57 3" xfId="632"/>
    <cellStyle name="Normal 58" xfId="633"/>
    <cellStyle name="Normal 58 2" xfId="634"/>
    <cellStyle name="Normal 58 3" xfId="635"/>
    <cellStyle name="Normal 59" xfId="636"/>
    <cellStyle name="Normal 59 2" xfId="637"/>
    <cellStyle name="Normal 59 3" xfId="638"/>
    <cellStyle name="Normal 6" xfId="639"/>
    <cellStyle name="Normal 6 10" xfId="640"/>
    <cellStyle name="Normal 6 11" xfId="641"/>
    <cellStyle name="Normal 6 12" xfId="642"/>
    <cellStyle name="Normal 6 2" xfId="643"/>
    <cellStyle name="Normal 6 2 2" xfId="644"/>
    <cellStyle name="Normal 6 2 3" xfId="645"/>
    <cellStyle name="Normal 6 2 4" xfId="646"/>
    <cellStyle name="Normal 6 3" xfId="647"/>
    <cellStyle name="Normal 6 3 2" xfId="648"/>
    <cellStyle name="Normal 6 3 3" xfId="649"/>
    <cellStyle name="Normal 6 3 4" xfId="650"/>
    <cellStyle name="Normal 6 4" xfId="651"/>
    <cellStyle name="Normal 6 4 2" xfId="652"/>
    <cellStyle name="Normal 6 4 3" xfId="653"/>
    <cellStyle name="Normal 6 4 4" xfId="654"/>
    <cellStyle name="Normal 6 5" xfId="655"/>
    <cellStyle name="Normal 6 5 2" xfId="656"/>
    <cellStyle name="Normal 6 5 3" xfId="657"/>
    <cellStyle name="Normal 6 6" xfId="658"/>
    <cellStyle name="Normal 6 6 2" xfId="659"/>
    <cellStyle name="Normal 6 6 2 2" xfId="660"/>
    <cellStyle name="Normal 6 6 2 3" xfId="661"/>
    <cellStyle name="Normal 6 6 3" xfId="662"/>
    <cellStyle name="Normal 6 6 4" xfId="663"/>
    <cellStyle name="Normal 6 7" xfId="664"/>
    <cellStyle name="Normal 6 7 2" xfId="665"/>
    <cellStyle name="Normal 6 7 3" xfId="666"/>
    <cellStyle name="Normal 6 8" xfId="667"/>
    <cellStyle name="Normal 6 8 2" xfId="668"/>
    <cellStyle name="Normal 6 8 3" xfId="669"/>
    <cellStyle name="Normal 6 9" xfId="670"/>
    <cellStyle name="Normal 60" xfId="671"/>
    <cellStyle name="Normal 60 2" xfId="672"/>
    <cellStyle name="Normal 60 3" xfId="673"/>
    <cellStyle name="Normal 61" xfId="674"/>
    <cellStyle name="Normal 61 2" xfId="675"/>
    <cellStyle name="Normal 61 3" xfId="676"/>
    <cellStyle name="Normal 62" xfId="677"/>
    <cellStyle name="Normal 62 2" xfId="678"/>
    <cellStyle name="Normal 62 3" xfId="679"/>
    <cellStyle name="Normal 63" xfId="680"/>
    <cellStyle name="Normal 63 2" xfId="681"/>
    <cellStyle name="Normal 63 3" xfId="682"/>
    <cellStyle name="Normal 64" xfId="683"/>
    <cellStyle name="Normal 65" xfId="684"/>
    <cellStyle name="Normal 65 2" xfId="685"/>
    <cellStyle name="Normal 65 3" xfId="686"/>
    <cellStyle name="Normal 66" xfId="687"/>
    <cellStyle name="Normal 66 2" xfId="688"/>
    <cellStyle name="Normal 66 3" xfId="689"/>
    <cellStyle name="Normal 67" xfId="690"/>
    <cellStyle name="Normal 67 2" xfId="691"/>
    <cellStyle name="Normal 67 3" xfId="692"/>
    <cellStyle name="Normal 68" xfId="693"/>
    <cellStyle name="Normal 68 2" xfId="694"/>
    <cellStyle name="Normal 68 3" xfId="695"/>
    <cellStyle name="Normal 69" xfId="696"/>
    <cellStyle name="Normal 69 2" xfId="697"/>
    <cellStyle name="Normal 69 3" xfId="698"/>
    <cellStyle name="Normal 7" xfId="699"/>
    <cellStyle name="Normal 7 2" xfId="700"/>
    <cellStyle name="Normal 70" xfId="701"/>
    <cellStyle name="Normal 70 2" xfId="702"/>
    <cellStyle name="Normal 70 3" xfId="703"/>
    <cellStyle name="Normal 71" xfId="704"/>
    <cellStyle name="Normal 71 2" xfId="705"/>
    <cellStyle name="Normal 71 3" xfId="706"/>
    <cellStyle name="Normal 72" xfId="707"/>
    <cellStyle name="Normal 72 2" xfId="708"/>
    <cellStyle name="Normal 72 3" xfId="709"/>
    <cellStyle name="Normal 73" xfId="710"/>
    <cellStyle name="Normal 73 2" xfId="711"/>
    <cellStyle name="Normal 73 3" xfId="712"/>
    <cellStyle name="Normal 74" xfId="713"/>
    <cellStyle name="Normal 74 2" xfId="714"/>
    <cellStyle name="Normal 74 3" xfId="715"/>
    <cellStyle name="Normal 75" xfId="716"/>
    <cellStyle name="Normal 75 2" xfId="717"/>
    <cellStyle name="Normal 75 3" xfId="718"/>
    <cellStyle name="Normal 76" xfId="719"/>
    <cellStyle name="Normal 76 2" xfId="720"/>
    <cellStyle name="Normal 76 3" xfId="721"/>
    <cellStyle name="Normal 77" xfId="722"/>
    <cellStyle name="Normal 77 2" xfId="723"/>
    <cellStyle name="Normal 77 3" xfId="724"/>
    <cellStyle name="Normal 78" xfId="725"/>
    <cellStyle name="Normal 78 2" xfId="726"/>
    <cellStyle name="Normal 78 3" xfId="727"/>
    <cellStyle name="Normal 79" xfId="728"/>
    <cellStyle name="Normal 79 2" xfId="729"/>
    <cellStyle name="Normal 79 3" xfId="730"/>
    <cellStyle name="Normal 8" xfId="731"/>
    <cellStyle name="Normal 8 2" xfId="732"/>
    <cellStyle name="Normal 80" xfId="733"/>
    <cellStyle name="Normal 80 2" xfId="734"/>
    <cellStyle name="Normal 80 3" xfId="735"/>
    <cellStyle name="Normal 81" xfId="736"/>
    <cellStyle name="Normal 81 2" xfId="737"/>
    <cellStyle name="Normal 81 3" xfId="738"/>
    <cellStyle name="Normal 82" xfId="739"/>
    <cellStyle name="Normal 82 2" xfId="740"/>
    <cellStyle name="Normal 82 3" xfId="741"/>
    <cellStyle name="Normal 83" xfId="742"/>
    <cellStyle name="Normal 83 2" xfId="743"/>
    <cellStyle name="Normal 83 3" xfId="744"/>
    <cellStyle name="Normal 84" xfId="745"/>
    <cellStyle name="Normal 84 2" xfId="746"/>
    <cellStyle name="Normal 84 3" xfId="747"/>
    <cellStyle name="Normal 85" xfId="748"/>
    <cellStyle name="Normal 85 2" xfId="749"/>
    <cellStyle name="Normal 85 3" xfId="750"/>
    <cellStyle name="Normal 86" xfId="751"/>
    <cellStyle name="Normal 86 2" xfId="752"/>
    <cellStyle name="Normal 86 3" xfId="753"/>
    <cellStyle name="Normal 87" xfId="754"/>
    <cellStyle name="Normal 87 2" xfId="755"/>
    <cellStyle name="Normal 87 3" xfId="756"/>
    <cellStyle name="Normal 88" xfId="757"/>
    <cellStyle name="Normal 88 2" xfId="758"/>
    <cellStyle name="Normal 88 3" xfId="759"/>
    <cellStyle name="Normal 89" xfId="760"/>
    <cellStyle name="Normal 89 2" xfId="761"/>
    <cellStyle name="Normal 89 3" xfId="762"/>
    <cellStyle name="Normal 9" xfId="763"/>
    <cellStyle name="Normal 9 2" xfId="764"/>
    <cellStyle name="Normal 9 2 2" xfId="765"/>
    <cellStyle name="Normal 9 2 3" xfId="766"/>
    <cellStyle name="Normal 9 3" xfId="767"/>
    <cellStyle name="Normal 9 4" xfId="768"/>
    <cellStyle name="Normal 90" xfId="769"/>
    <cellStyle name="Normal 90 2" xfId="770"/>
    <cellStyle name="Normal 90 3" xfId="771"/>
    <cellStyle name="Normal 91" xfId="772"/>
    <cellStyle name="Normal 91 2" xfId="773"/>
    <cellStyle name="Normal 91 3" xfId="774"/>
    <cellStyle name="Normal 92" xfId="775"/>
    <cellStyle name="Normal 92 2" xfId="776"/>
    <cellStyle name="Normal 92 3" xfId="777"/>
    <cellStyle name="Normal 93" xfId="778"/>
    <cellStyle name="Normal 93 2" xfId="779"/>
    <cellStyle name="Normal 93 3" xfId="780"/>
    <cellStyle name="Normal 94" xfId="781"/>
    <cellStyle name="Normal 94 2" xfId="782"/>
    <cellStyle name="Normal 94 3" xfId="783"/>
    <cellStyle name="Normal 95" xfId="784"/>
    <cellStyle name="Normal 95 2" xfId="785"/>
    <cellStyle name="Normal 95 3" xfId="786"/>
    <cellStyle name="Normal 96" xfId="787"/>
    <cellStyle name="Normal 96 2" xfId="788"/>
    <cellStyle name="Normal 96 3" xfId="789"/>
    <cellStyle name="Normal 97" xfId="790"/>
    <cellStyle name="Normal 97 2" xfId="791"/>
    <cellStyle name="Normal 97 3" xfId="792"/>
    <cellStyle name="Normal 98" xfId="793"/>
    <cellStyle name="Normal 98 2" xfId="794"/>
    <cellStyle name="Normal 98 3" xfId="795"/>
    <cellStyle name="Normal 99" xfId="796"/>
    <cellStyle name="Normal_MYÖ2" xfId="7"/>
    <cellStyle name="Normal_Sayfa2" xfId="8"/>
    <cellStyle name="Normal_TABLO-69" xfId="9"/>
    <cellStyle name="Not 2" xfId="798"/>
    <cellStyle name="Not 3" xfId="799"/>
    <cellStyle name="Not 3 2" xfId="800"/>
    <cellStyle name="Not 3_25.İL-EMOD-Öncelikli Yaşam" xfId="801"/>
    <cellStyle name="Not 4" xfId="802"/>
    <cellStyle name="Nötr" xfId="18" builtinId="28" customBuiltin="1"/>
    <cellStyle name="Nötr 2" xfId="803"/>
    <cellStyle name="Nötr 3" xfId="804"/>
    <cellStyle name="Nötr 4" xfId="805"/>
    <cellStyle name="Stil 1" xfId="806"/>
    <cellStyle name="Toplam 2" xfId="808"/>
    <cellStyle name="Toplam 3" xfId="809"/>
    <cellStyle name="Toplam 4" xfId="810"/>
    <cellStyle name="Toplam 5" xfId="807"/>
    <cellStyle name="Uyarı Metni" xfId="21" builtinId="11" customBuiltin="1"/>
    <cellStyle name="Uyarı Metni 2" xfId="811"/>
    <cellStyle name="Uyarı Metni 3" xfId="812"/>
    <cellStyle name="Uyarı Metni 4" xfId="813"/>
    <cellStyle name="Virgül" xfId="10" builtinId="3"/>
    <cellStyle name="Virgül 2" xfId="815"/>
    <cellStyle name="Virgül 2 2" xfId="11"/>
    <cellStyle name="Virgül 3" xfId="816"/>
    <cellStyle name="Virgül 3 2" xfId="817"/>
    <cellStyle name="Virgül 4" xfId="818"/>
    <cellStyle name="Virgül 4 2" xfId="819"/>
    <cellStyle name="Virgül 5" xfId="820"/>
    <cellStyle name="Virgül 6" xfId="821"/>
    <cellStyle name="Virgül 7" xfId="814"/>
    <cellStyle name="Virgül 7 2" xfId="877"/>
    <cellStyle name="Vurgu1 2" xfId="823"/>
    <cellStyle name="Vurgu1 3" xfId="824"/>
    <cellStyle name="Vurgu1 4" xfId="825"/>
    <cellStyle name="Vurgu1 5" xfId="822"/>
    <cellStyle name="Vurgu2" xfId="23" builtinId="33" customBuiltin="1"/>
    <cellStyle name="Vurgu2 2" xfId="826"/>
    <cellStyle name="Vurgu2 3" xfId="827"/>
    <cellStyle name="Vurgu2 4" xfId="828"/>
    <cellStyle name="Vurgu3" xfId="26" builtinId="37" customBuiltin="1"/>
    <cellStyle name="Vurgu3 2" xfId="829"/>
    <cellStyle name="Vurgu3 3" xfId="830"/>
    <cellStyle name="Vurgu3 4" xfId="831"/>
    <cellStyle name="Vurgu4 2" xfId="833"/>
    <cellStyle name="Vurgu4 3" xfId="834"/>
    <cellStyle name="Vurgu4 4" xfId="835"/>
    <cellStyle name="Vurgu4 5" xfId="832"/>
    <cellStyle name="Vurgu5" xfId="27" builtinId="45" customBuiltin="1"/>
    <cellStyle name="Vurgu5 2" xfId="836"/>
    <cellStyle name="Vurgu5 3" xfId="837"/>
    <cellStyle name="Vurgu5 4" xfId="838"/>
    <cellStyle name="Vurgu6" xfId="29" builtinId="49" customBuiltin="1"/>
    <cellStyle name="Vurgu6 2" xfId="839"/>
    <cellStyle name="Vurgu6 3" xfId="840"/>
    <cellStyle name="Vurgu6 4" xfId="841"/>
    <cellStyle name="Yüzde" xfId="12" builtinId="5"/>
    <cellStyle name="Yüzde 2" xfId="842"/>
    <cellStyle name="Yüzde 2 2" xfId="843"/>
    <cellStyle name="Yüzde 2 3" xfId="844"/>
    <cellStyle name="Yüzde 3" xfId="845"/>
    <cellStyle name="Yüzde 4" xfId="846"/>
    <cellStyle name="Yüzde 4 2" xfId="8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6"/>
  <sheetViews>
    <sheetView zoomScale="95" zoomScaleNormal="95" workbookViewId="0">
      <pane ySplit="1" topLeftCell="A63" activePane="bottomLeft" state="frozen"/>
      <selection pane="bottomLeft" activeCell="A82" sqref="A82"/>
    </sheetView>
  </sheetViews>
  <sheetFormatPr defaultColWidth="8.81640625" defaultRowHeight="14.5"/>
  <cols>
    <col min="1" max="1" width="9.1796875" style="8" customWidth="1"/>
    <col min="2" max="2" width="17.7265625" style="8" bestFit="1" customWidth="1"/>
    <col min="3" max="3" width="11.54296875" style="8" bestFit="1" customWidth="1"/>
    <col min="4" max="4" width="15.54296875" style="8" bestFit="1" customWidth="1"/>
    <col min="5" max="5" width="17.7265625" style="8" bestFit="1" customWidth="1"/>
    <col min="6" max="6" width="12.81640625" style="8" bestFit="1" customWidth="1"/>
    <col min="7" max="7" width="18" style="8" customWidth="1"/>
    <col min="8" max="8" width="14.54296875" style="8" bestFit="1" customWidth="1"/>
    <col min="9" max="9" width="11.453125" style="8" bestFit="1" customWidth="1"/>
    <col min="10" max="10" width="8.81640625" style="8"/>
    <col min="11" max="11" width="9.1796875" style="8" bestFit="1" customWidth="1"/>
    <col min="12" max="14" width="8.81640625" style="8"/>
    <col min="15" max="15" width="10.1796875" style="8" bestFit="1" customWidth="1"/>
    <col min="16" max="16384" width="8.81640625" style="8"/>
  </cols>
  <sheetData>
    <row r="1" spans="1:53" ht="15" thickBot="1">
      <c r="A1" s="50" t="s">
        <v>0</v>
      </c>
      <c r="B1" s="56" t="s">
        <v>256</v>
      </c>
      <c r="C1" s="56" t="s">
        <v>257</v>
      </c>
      <c r="D1" s="69" t="s">
        <v>262</v>
      </c>
      <c r="E1" s="69" t="s">
        <v>266</v>
      </c>
      <c r="F1" s="72" t="s">
        <v>260</v>
      </c>
      <c r="G1" s="72" t="s">
        <v>261</v>
      </c>
      <c r="H1" s="73" t="s">
        <v>259</v>
      </c>
      <c r="I1" s="73" t="s">
        <v>258</v>
      </c>
    </row>
    <row r="2" spans="1:53">
      <c r="A2" s="51">
        <v>39722</v>
      </c>
      <c r="B2" s="57">
        <v>9119936</v>
      </c>
      <c r="C2" s="65">
        <f>(B2/$B$2)*100</f>
        <v>100</v>
      </c>
      <c r="D2" s="57">
        <v>1910373</v>
      </c>
      <c r="E2" s="65">
        <f t="shared" ref="E2:E65" si="0">(D2/$D$2)*100</f>
        <v>100</v>
      </c>
      <c r="F2" s="57">
        <v>1137405</v>
      </c>
      <c r="G2" s="65">
        <f>(F2/$F$2)*100</f>
        <v>100</v>
      </c>
      <c r="H2" s="57">
        <v>2187772</v>
      </c>
      <c r="I2" s="74">
        <f>(H2/$H$2)*100</f>
        <v>100</v>
      </c>
      <c r="J2" s="9"/>
      <c r="K2" s="20"/>
      <c r="O2" s="19"/>
      <c r="P2" s="10"/>
    </row>
    <row r="3" spans="1:53">
      <c r="A3" s="52">
        <v>39753</v>
      </c>
      <c r="B3" s="58">
        <v>9022823</v>
      </c>
      <c r="C3" s="66">
        <f t="shared" ref="C3:C66" si="1">(B3/$B$2)*100</f>
        <v>98.935157001101757</v>
      </c>
      <c r="D3" s="58">
        <v>1911654</v>
      </c>
      <c r="E3" s="66">
        <f t="shared" si="0"/>
        <v>100.06705496779948</v>
      </c>
      <c r="F3" s="58">
        <v>1140518</v>
      </c>
      <c r="G3" s="66">
        <f t="shared" ref="G3:G66" si="2">(F3/$F$2)*100</f>
        <v>100.27369318756291</v>
      </c>
      <c r="H3" s="58">
        <v>2199425</v>
      </c>
      <c r="I3" s="75">
        <f t="shared" ref="I3:I66" si="3">(H3/$H$2)*100</f>
        <v>100.53264234115804</v>
      </c>
      <c r="J3" s="9"/>
      <c r="K3" s="20"/>
      <c r="O3" s="19"/>
      <c r="P3" s="10"/>
    </row>
    <row r="4" spans="1:53">
      <c r="A4" s="52">
        <v>39783</v>
      </c>
      <c r="B4" s="58">
        <v>8802989</v>
      </c>
      <c r="C4" s="66">
        <f t="shared" si="1"/>
        <v>96.524679559154805</v>
      </c>
      <c r="D4" s="58">
        <v>1897864</v>
      </c>
      <c r="E4" s="66">
        <f t="shared" si="0"/>
        <v>99.345206407335112</v>
      </c>
      <c r="F4" s="58">
        <v>1141467</v>
      </c>
      <c r="G4" s="66">
        <f t="shared" si="2"/>
        <v>100.35712872723437</v>
      </c>
      <c r="H4" s="58">
        <v>2205676</v>
      </c>
      <c r="I4" s="75">
        <f t="shared" si="3"/>
        <v>100.81836681336081</v>
      </c>
      <c r="J4" s="9"/>
      <c r="K4" s="20"/>
      <c r="O4" s="19"/>
      <c r="P4" s="10"/>
    </row>
    <row r="5" spans="1:53">
      <c r="A5" s="52">
        <v>39814</v>
      </c>
      <c r="B5" s="58">
        <v>8481011</v>
      </c>
      <c r="C5" s="66">
        <f t="shared" si="1"/>
        <v>92.994194257503565</v>
      </c>
      <c r="D5" s="58">
        <v>1912296</v>
      </c>
      <c r="E5" s="66">
        <f t="shared" si="0"/>
        <v>100.10066097039687</v>
      </c>
      <c r="F5" s="58">
        <v>1144082</v>
      </c>
      <c r="G5" s="66">
        <f t="shared" si="2"/>
        <v>100.58703803834166</v>
      </c>
      <c r="H5" s="58">
        <v>2208984</v>
      </c>
      <c r="I5" s="75">
        <f t="shared" si="3"/>
        <v>100.96957086935933</v>
      </c>
      <c r="J5" s="9"/>
      <c r="K5" s="20"/>
      <c r="O5" s="19"/>
      <c r="P5" s="10"/>
    </row>
    <row r="6" spans="1:53">
      <c r="A6" s="52">
        <v>39845</v>
      </c>
      <c r="B6" s="58">
        <v>8362290</v>
      </c>
      <c r="C6" s="66">
        <f t="shared" si="1"/>
        <v>91.692419771366815</v>
      </c>
      <c r="D6" s="58">
        <v>1918636</v>
      </c>
      <c r="E6" s="66">
        <f t="shared" si="0"/>
        <v>100.43253333249579</v>
      </c>
      <c r="F6" s="58">
        <v>1146634</v>
      </c>
      <c r="G6" s="66">
        <f t="shared" si="2"/>
        <v>100.81140842531904</v>
      </c>
      <c r="H6" s="58">
        <v>2213460</v>
      </c>
      <c r="I6" s="75">
        <f t="shared" si="3"/>
        <v>101.17416257269953</v>
      </c>
      <c r="J6" s="9"/>
      <c r="K6" s="20"/>
      <c r="O6" s="19"/>
      <c r="P6" s="10"/>
    </row>
    <row r="7" spans="1:53">
      <c r="A7" s="52">
        <v>39873</v>
      </c>
      <c r="B7" s="58">
        <v>8410234</v>
      </c>
      <c r="C7" s="66">
        <f t="shared" si="1"/>
        <v>92.218125214913798</v>
      </c>
      <c r="D7" s="58">
        <v>1916016</v>
      </c>
      <c r="E7" s="66">
        <f t="shared" si="0"/>
        <v>100.29538734058741</v>
      </c>
      <c r="F7" s="58">
        <v>1150295</v>
      </c>
      <c r="G7" s="66">
        <f t="shared" si="2"/>
        <v>101.13328146086926</v>
      </c>
      <c r="H7" s="58">
        <v>2279020</v>
      </c>
      <c r="I7" s="75">
        <f t="shared" si="3"/>
        <v>104.17081853136432</v>
      </c>
      <c r="J7" s="9"/>
      <c r="K7" s="20"/>
      <c r="O7" s="19"/>
      <c r="P7" s="10"/>
    </row>
    <row r="8" spans="1:53">
      <c r="A8" s="52">
        <v>39904</v>
      </c>
      <c r="B8" s="58">
        <v>8503053</v>
      </c>
      <c r="C8" s="66">
        <f t="shared" si="1"/>
        <v>93.235884550067013</v>
      </c>
      <c r="D8" s="58">
        <v>1931510</v>
      </c>
      <c r="E8" s="66">
        <f t="shared" si="0"/>
        <v>101.10643314159067</v>
      </c>
      <c r="F8" s="58">
        <v>1149546</v>
      </c>
      <c r="G8" s="66">
        <f t="shared" si="2"/>
        <v>101.06742980732457</v>
      </c>
      <c r="H8" s="58">
        <v>2271908</v>
      </c>
      <c r="I8" s="75">
        <f t="shared" si="3"/>
        <v>103.84573895268794</v>
      </c>
      <c r="J8" s="9"/>
      <c r="K8" s="20"/>
      <c r="O8" s="19"/>
      <c r="P8" s="10"/>
    </row>
    <row r="9" spans="1:53">
      <c r="A9" s="52">
        <v>39934</v>
      </c>
      <c r="B9" s="58">
        <v>8674726</v>
      </c>
      <c r="C9" s="66">
        <f t="shared" si="1"/>
        <v>95.118277145804527</v>
      </c>
      <c r="D9" s="58">
        <v>1945342</v>
      </c>
      <c r="E9" s="66">
        <f t="shared" si="0"/>
        <v>101.83048022558945</v>
      </c>
      <c r="F9" s="58">
        <v>1153672</v>
      </c>
      <c r="G9" s="66">
        <f t="shared" si="2"/>
        <v>101.4301853781195</v>
      </c>
      <c r="H9" s="58">
        <v>2270276</v>
      </c>
      <c r="I9" s="75">
        <f t="shared" si="3"/>
        <v>103.77114251393655</v>
      </c>
      <c r="J9" s="9"/>
      <c r="K9" s="20"/>
      <c r="O9" s="19"/>
      <c r="P9" s="10"/>
    </row>
    <row r="10" spans="1:53">
      <c r="A10" s="52">
        <v>39965</v>
      </c>
      <c r="B10" s="58">
        <v>8922743</v>
      </c>
      <c r="C10" s="66">
        <f t="shared" si="1"/>
        <v>97.837780879164058</v>
      </c>
      <c r="D10" s="58">
        <v>1894680</v>
      </c>
      <c r="E10" s="66">
        <f t="shared" si="0"/>
        <v>99.178537385107518</v>
      </c>
      <c r="F10" s="58">
        <v>1158562</v>
      </c>
      <c r="G10" s="66">
        <f t="shared" si="2"/>
        <v>101.86011139391861</v>
      </c>
      <c r="H10" s="58">
        <v>2271485</v>
      </c>
      <c r="I10" s="75">
        <f t="shared" si="3"/>
        <v>103.82640421396745</v>
      </c>
      <c r="J10" s="9"/>
      <c r="K10" s="20"/>
      <c r="O10" s="19"/>
      <c r="P10" s="10"/>
    </row>
    <row r="11" spans="1:53">
      <c r="A11" s="52">
        <v>39995</v>
      </c>
      <c r="B11" s="58">
        <v>9013349</v>
      </c>
      <c r="C11" s="66">
        <f t="shared" si="1"/>
        <v>98.831274693155748</v>
      </c>
      <c r="D11" s="58">
        <v>1830370</v>
      </c>
      <c r="E11" s="66">
        <f t="shared" si="0"/>
        <v>95.812179087539448</v>
      </c>
      <c r="F11" s="58">
        <v>1049015</v>
      </c>
      <c r="G11" s="66">
        <f t="shared" si="2"/>
        <v>92.228801526281316</v>
      </c>
      <c r="H11" s="58">
        <v>2260614</v>
      </c>
      <c r="I11" s="75">
        <f t="shared" si="3"/>
        <v>103.32950599971112</v>
      </c>
      <c r="J11" s="9"/>
      <c r="K11" s="20"/>
      <c r="O11" s="19"/>
      <c r="P11" s="1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>
      <c r="A12" s="52">
        <v>40026</v>
      </c>
      <c r="B12" s="58">
        <v>8977653</v>
      </c>
      <c r="C12" s="66">
        <f t="shared" si="1"/>
        <v>98.439868437673255</v>
      </c>
      <c r="D12" s="58">
        <v>1786003</v>
      </c>
      <c r="E12" s="66">
        <f t="shared" si="0"/>
        <v>93.489753048226703</v>
      </c>
      <c r="F12" s="58">
        <v>1053385</v>
      </c>
      <c r="G12" s="66">
        <f t="shared" si="2"/>
        <v>92.613009438150883</v>
      </c>
      <c r="H12" s="58">
        <v>2248048</v>
      </c>
      <c r="I12" s="75">
        <f t="shared" si="3"/>
        <v>102.75513170476631</v>
      </c>
      <c r="J12" s="9"/>
      <c r="K12" s="20"/>
      <c r="O12" s="19"/>
      <c r="P12" s="10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</row>
    <row r="13" spans="1:53">
      <c r="A13" s="52">
        <v>40057</v>
      </c>
      <c r="B13" s="58">
        <v>8950211</v>
      </c>
      <c r="C13" s="66">
        <f t="shared" si="1"/>
        <v>98.138967203278611</v>
      </c>
      <c r="D13" s="58">
        <v>1820914</v>
      </c>
      <c r="E13" s="66">
        <f t="shared" si="0"/>
        <v>95.317197217506731</v>
      </c>
      <c r="F13" s="58">
        <v>1059182</v>
      </c>
      <c r="G13" s="66">
        <f t="shared" si="2"/>
        <v>93.122678377534825</v>
      </c>
      <c r="H13" s="58">
        <v>2262750</v>
      </c>
      <c r="I13" s="75">
        <f t="shared" si="3"/>
        <v>103.42713957395927</v>
      </c>
      <c r="J13" s="9"/>
      <c r="K13" s="20"/>
      <c r="O13" s="19"/>
      <c r="P13" s="10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</row>
    <row r="14" spans="1:53">
      <c r="A14" s="52">
        <v>40087</v>
      </c>
      <c r="B14" s="58">
        <v>9046769</v>
      </c>
      <c r="C14" s="66">
        <f t="shared" si="1"/>
        <v>99.197724633155318</v>
      </c>
      <c r="D14" s="58">
        <v>1831341</v>
      </c>
      <c r="E14" s="66">
        <f t="shared" si="0"/>
        <v>95.863006857823052</v>
      </c>
      <c r="F14" s="58">
        <v>1061647</v>
      </c>
      <c r="G14" s="66">
        <f t="shared" si="2"/>
        <v>93.339399774047067</v>
      </c>
      <c r="H14" s="58">
        <v>2279402</v>
      </c>
      <c r="I14" s="75">
        <f t="shared" si="3"/>
        <v>104.1882792173956</v>
      </c>
      <c r="J14" s="9"/>
      <c r="K14" s="20"/>
      <c r="O14" s="19"/>
      <c r="P14" s="10"/>
    </row>
    <row r="15" spans="1:53">
      <c r="A15" s="52">
        <v>40118</v>
      </c>
      <c r="B15" s="58">
        <v>8975981</v>
      </c>
      <c r="C15" s="66">
        <f t="shared" si="1"/>
        <v>98.42153497568404</v>
      </c>
      <c r="D15" s="58">
        <v>1833978</v>
      </c>
      <c r="E15" s="66">
        <f t="shared" si="0"/>
        <v>96.001042728304881</v>
      </c>
      <c r="F15" s="58">
        <v>1066653</v>
      </c>
      <c r="G15" s="66">
        <f t="shared" si="2"/>
        <v>93.779524443799701</v>
      </c>
      <c r="H15" s="58">
        <v>2266276</v>
      </c>
      <c r="I15" s="75">
        <f t="shared" si="3"/>
        <v>103.58830810523216</v>
      </c>
      <c r="J15" s="9"/>
      <c r="K15" s="20"/>
      <c r="O15" s="19"/>
      <c r="P15" s="10"/>
    </row>
    <row r="16" spans="1:53">
      <c r="A16" s="52">
        <v>40148</v>
      </c>
      <c r="B16" s="58">
        <v>9030202</v>
      </c>
      <c r="C16" s="66">
        <f t="shared" si="1"/>
        <v>99.016067656615135</v>
      </c>
      <c r="D16" s="58">
        <v>1832133</v>
      </c>
      <c r="E16" s="66">
        <f t="shared" si="0"/>
        <v>95.904464730186206</v>
      </c>
      <c r="F16" s="58">
        <v>1016692</v>
      </c>
      <c r="G16" s="66">
        <f t="shared" si="2"/>
        <v>89.386981769906058</v>
      </c>
      <c r="H16" s="58">
        <v>2241418</v>
      </c>
      <c r="I16" s="75">
        <f t="shared" si="3"/>
        <v>102.4520836723388</v>
      </c>
      <c r="J16" s="9"/>
      <c r="K16" s="20"/>
      <c r="O16" s="19"/>
      <c r="P16" s="10"/>
    </row>
    <row r="17" spans="1:16">
      <c r="A17" s="52">
        <v>40179</v>
      </c>
      <c r="B17" s="58">
        <v>8874966</v>
      </c>
      <c r="C17" s="66">
        <f t="shared" si="1"/>
        <v>97.31390658881817</v>
      </c>
      <c r="D17" s="58">
        <v>1829450</v>
      </c>
      <c r="E17" s="66">
        <f t="shared" si="0"/>
        <v>95.76402095297621</v>
      </c>
      <c r="F17" s="58">
        <v>1023665</v>
      </c>
      <c r="G17" s="66">
        <f t="shared" si="2"/>
        <v>90.000043959715313</v>
      </c>
      <c r="H17" s="58">
        <v>2224741</v>
      </c>
      <c r="I17" s="75">
        <f t="shared" si="3"/>
        <v>101.68980131384806</v>
      </c>
      <c r="J17" s="9"/>
      <c r="K17" s="20"/>
      <c r="O17" s="19"/>
      <c r="P17" s="10"/>
    </row>
    <row r="18" spans="1:16">
      <c r="A18" s="52">
        <v>40210</v>
      </c>
      <c r="B18" s="58">
        <v>8900113</v>
      </c>
      <c r="C18" s="66">
        <f t="shared" si="1"/>
        <v>97.589643172934544</v>
      </c>
      <c r="D18" s="58">
        <v>1836308</v>
      </c>
      <c r="E18" s="66">
        <f t="shared" si="0"/>
        <v>96.123008438666176</v>
      </c>
      <c r="F18" s="58">
        <v>1036251</v>
      </c>
      <c r="G18" s="66">
        <f t="shared" si="2"/>
        <v>91.106597913671919</v>
      </c>
      <c r="H18" s="58">
        <v>2232394</v>
      </c>
      <c r="I18" s="75">
        <f t="shared" si="3"/>
        <v>102.03960924630171</v>
      </c>
      <c r="J18" s="9"/>
      <c r="K18" s="20"/>
      <c r="O18" s="19"/>
      <c r="P18" s="10"/>
    </row>
    <row r="19" spans="1:16">
      <c r="A19" s="52">
        <v>40238</v>
      </c>
      <c r="B19" s="58">
        <v>9136036</v>
      </c>
      <c r="C19" s="66">
        <f t="shared" si="1"/>
        <v>100.17653632657071</v>
      </c>
      <c r="D19" s="58">
        <v>1836519</v>
      </c>
      <c r="E19" s="66">
        <f t="shared" si="0"/>
        <v>96.134053402136658</v>
      </c>
      <c r="F19" s="58">
        <v>1044023</v>
      </c>
      <c r="G19" s="66">
        <f t="shared" si="2"/>
        <v>91.789907728557552</v>
      </c>
      <c r="H19" s="58">
        <v>2233661</v>
      </c>
      <c r="I19" s="75">
        <f t="shared" si="3"/>
        <v>102.09752204525884</v>
      </c>
      <c r="J19" s="9"/>
      <c r="K19" s="20"/>
      <c r="O19" s="19"/>
      <c r="P19" s="10"/>
    </row>
    <row r="20" spans="1:16">
      <c r="A20" s="52">
        <v>40269</v>
      </c>
      <c r="B20" s="58">
        <v>9361665</v>
      </c>
      <c r="C20" s="66">
        <f t="shared" si="1"/>
        <v>102.65055588109391</v>
      </c>
      <c r="D20" s="58">
        <v>1840882</v>
      </c>
      <c r="E20" s="66">
        <f t="shared" si="0"/>
        <v>96.362438120723027</v>
      </c>
      <c r="F20" s="58">
        <v>1049270</v>
      </c>
      <c r="G20" s="66">
        <f t="shared" si="2"/>
        <v>92.251220981092928</v>
      </c>
      <c r="H20" s="58">
        <v>2228659</v>
      </c>
      <c r="I20" s="75">
        <f t="shared" si="3"/>
        <v>101.86888761717401</v>
      </c>
      <c r="J20" s="9"/>
      <c r="K20" s="20"/>
      <c r="O20" s="19"/>
      <c r="P20" s="10"/>
    </row>
    <row r="21" spans="1:16">
      <c r="A21" s="52">
        <v>40299</v>
      </c>
      <c r="B21" s="58">
        <v>9604589</v>
      </c>
      <c r="C21" s="66">
        <f t="shared" si="1"/>
        <v>105.31421492431525</v>
      </c>
      <c r="D21" s="58">
        <v>1850444</v>
      </c>
      <c r="E21" s="66">
        <f t="shared" si="0"/>
        <v>96.862968645390197</v>
      </c>
      <c r="F21" s="58">
        <v>1047511</v>
      </c>
      <c r="G21" s="66">
        <f t="shared" si="2"/>
        <v>92.096570702608133</v>
      </c>
      <c r="H21" s="58">
        <v>2220134</v>
      </c>
      <c r="I21" s="75">
        <f t="shared" si="3"/>
        <v>101.47922178362279</v>
      </c>
      <c r="J21" s="9"/>
      <c r="K21" s="20"/>
      <c r="O21" s="19"/>
      <c r="P21" s="10"/>
    </row>
    <row r="22" spans="1:16">
      <c r="A22" s="52">
        <v>40330</v>
      </c>
      <c r="B22" s="58">
        <v>9743072</v>
      </c>
      <c r="C22" s="66">
        <f t="shared" si="1"/>
        <v>106.83267952757562</v>
      </c>
      <c r="D22" s="58">
        <v>1849129</v>
      </c>
      <c r="E22" s="66">
        <f t="shared" si="0"/>
        <v>96.794133920443798</v>
      </c>
      <c r="F22" s="58">
        <v>1054916</v>
      </c>
      <c r="G22" s="66">
        <f t="shared" si="2"/>
        <v>92.747614086451179</v>
      </c>
      <c r="H22" s="58">
        <v>2250200</v>
      </c>
      <c r="I22" s="75">
        <f t="shared" si="3"/>
        <v>102.85349661664927</v>
      </c>
      <c r="J22" s="9"/>
      <c r="K22" s="20"/>
      <c r="O22" s="19"/>
      <c r="P22" s="10"/>
    </row>
    <row r="23" spans="1:16">
      <c r="A23" s="52">
        <v>40360</v>
      </c>
      <c r="B23" s="58">
        <v>9976855</v>
      </c>
      <c r="C23" s="66">
        <f t="shared" si="1"/>
        <v>109.39610760426388</v>
      </c>
      <c r="D23" s="58">
        <v>1859828.0926363636</v>
      </c>
      <c r="E23" s="66">
        <f t="shared" si="0"/>
        <v>97.354186467059762</v>
      </c>
      <c r="F23" s="58">
        <v>1068099</v>
      </c>
      <c r="G23" s="66">
        <f t="shared" si="2"/>
        <v>93.906655940496137</v>
      </c>
      <c r="H23" s="58">
        <v>2238882</v>
      </c>
      <c r="I23" s="75">
        <f t="shared" si="3"/>
        <v>102.33616665722023</v>
      </c>
      <c r="J23" s="9"/>
      <c r="K23" s="20"/>
      <c r="O23" s="19"/>
      <c r="P23" s="10"/>
    </row>
    <row r="24" spans="1:16">
      <c r="A24" s="52">
        <v>40391</v>
      </c>
      <c r="B24" s="58">
        <v>9937919</v>
      </c>
      <c r="C24" s="66">
        <f t="shared" si="1"/>
        <v>108.96917478368269</v>
      </c>
      <c r="D24" s="58">
        <v>1861234</v>
      </c>
      <c r="E24" s="66">
        <f t="shared" si="0"/>
        <v>97.427779810539619</v>
      </c>
      <c r="F24" s="58">
        <v>1075781</v>
      </c>
      <c r="G24" s="66">
        <f t="shared" si="2"/>
        <v>94.582053006624733</v>
      </c>
      <c r="H24" s="58">
        <v>2244534</v>
      </c>
      <c r="I24" s="75">
        <f t="shared" si="3"/>
        <v>102.59451167671952</v>
      </c>
      <c r="J24" s="9"/>
      <c r="K24" s="20"/>
      <c r="O24" s="19"/>
      <c r="P24" s="10"/>
    </row>
    <row r="25" spans="1:16">
      <c r="A25" s="52">
        <v>40422</v>
      </c>
      <c r="B25" s="58">
        <v>9959685</v>
      </c>
      <c r="C25" s="66">
        <f t="shared" si="1"/>
        <v>109.20783873921923</v>
      </c>
      <c r="D25" s="58">
        <v>1817693.7794000001</v>
      </c>
      <c r="E25" s="66">
        <f t="shared" si="0"/>
        <v>95.14863219905223</v>
      </c>
      <c r="F25" s="58">
        <v>1083929</v>
      </c>
      <c r="G25" s="66">
        <f t="shared" si="2"/>
        <v>95.298420527428661</v>
      </c>
      <c r="H25" s="58">
        <v>2246537</v>
      </c>
      <c r="I25" s="75">
        <f t="shared" si="3"/>
        <v>102.68606600687824</v>
      </c>
      <c r="J25" s="9"/>
      <c r="K25" s="20"/>
      <c r="O25" s="19"/>
      <c r="P25" s="10"/>
    </row>
    <row r="26" spans="1:16">
      <c r="A26" s="52">
        <v>40452</v>
      </c>
      <c r="B26" s="58">
        <v>9992591</v>
      </c>
      <c r="C26" s="66">
        <f t="shared" si="1"/>
        <v>109.56865267475561</v>
      </c>
      <c r="D26" s="58">
        <v>1824281.3330515001</v>
      </c>
      <c r="E26" s="66">
        <f t="shared" si="0"/>
        <v>95.493462954695246</v>
      </c>
      <c r="F26" s="58">
        <v>1089543</v>
      </c>
      <c r="G26" s="66">
        <f t="shared" si="2"/>
        <v>95.792000211006638</v>
      </c>
      <c r="H26" s="58">
        <v>2263441</v>
      </c>
      <c r="I26" s="75">
        <f t="shared" si="3"/>
        <v>103.45872421806294</v>
      </c>
      <c r="J26" s="9"/>
      <c r="K26" s="20"/>
      <c r="O26" s="19"/>
      <c r="P26" s="10"/>
    </row>
    <row r="27" spans="1:16">
      <c r="A27" s="52">
        <v>40483</v>
      </c>
      <c r="B27" s="58">
        <v>9914876</v>
      </c>
      <c r="C27" s="66">
        <f t="shared" si="1"/>
        <v>108.71650853690203</v>
      </c>
      <c r="D27" s="58">
        <v>1832451.5024645755</v>
      </c>
      <c r="E27" s="66">
        <f t="shared" si="0"/>
        <v>95.921136995998964</v>
      </c>
      <c r="F27" s="58">
        <v>1095643</v>
      </c>
      <c r="G27" s="66">
        <f t="shared" si="2"/>
        <v>96.328308737872618</v>
      </c>
      <c r="H27" s="58">
        <v>2260299</v>
      </c>
      <c r="I27" s="75">
        <f t="shared" si="3"/>
        <v>103.31510779002566</v>
      </c>
      <c r="J27" s="9"/>
      <c r="K27" s="20"/>
      <c r="O27" s="19"/>
      <c r="P27" s="10"/>
    </row>
    <row r="28" spans="1:16">
      <c r="A28" s="52">
        <v>40513</v>
      </c>
      <c r="B28" s="58">
        <v>10030810</v>
      </c>
      <c r="C28" s="66">
        <f t="shared" si="1"/>
        <v>109.98772359806033</v>
      </c>
      <c r="D28" s="58">
        <v>1862191.7550279992</v>
      </c>
      <c r="E28" s="66">
        <f t="shared" si="0"/>
        <v>97.477914262188548</v>
      </c>
      <c r="F28" s="58">
        <v>1101131</v>
      </c>
      <c r="G28" s="66">
        <f t="shared" si="2"/>
        <v>96.810810573190736</v>
      </c>
      <c r="H28" s="58">
        <v>2282511</v>
      </c>
      <c r="I28" s="75">
        <f t="shared" si="3"/>
        <v>104.33038726156107</v>
      </c>
      <c r="J28" s="9"/>
      <c r="K28" s="20"/>
      <c r="O28" s="19"/>
      <c r="P28" s="10"/>
    </row>
    <row r="29" spans="1:16">
      <c r="A29" s="52">
        <v>40544</v>
      </c>
      <c r="B29" s="58">
        <v>9960858</v>
      </c>
      <c r="C29" s="66">
        <f t="shared" si="1"/>
        <v>109.22070067158367</v>
      </c>
      <c r="D29" s="58">
        <v>1876534.0000000005</v>
      </c>
      <c r="E29" s="66">
        <f t="shared" si="0"/>
        <v>98.228670526645871</v>
      </c>
      <c r="F29" s="58">
        <v>1115031</v>
      </c>
      <c r="G29" s="66">
        <f t="shared" si="2"/>
        <v>98.032890659000088</v>
      </c>
      <c r="H29" s="58">
        <v>2287486</v>
      </c>
      <c r="I29" s="75">
        <f t="shared" si="3"/>
        <v>104.55778755738716</v>
      </c>
      <c r="J29" s="9"/>
      <c r="K29" s="20"/>
      <c r="O29" s="19"/>
      <c r="P29" s="10"/>
    </row>
    <row r="30" spans="1:16">
      <c r="A30" s="52">
        <v>40575</v>
      </c>
      <c r="B30" s="58">
        <v>9970036</v>
      </c>
      <c r="C30" s="66">
        <f t="shared" si="1"/>
        <v>109.32133734271821</v>
      </c>
      <c r="D30" s="58">
        <v>1883401.7738148256</v>
      </c>
      <c r="E30" s="66">
        <f t="shared" si="0"/>
        <v>98.588169630476642</v>
      </c>
      <c r="F30" s="58">
        <v>1144364</v>
      </c>
      <c r="G30" s="66">
        <f t="shared" si="2"/>
        <v>100.61183131778037</v>
      </c>
      <c r="H30" s="58">
        <v>2301439</v>
      </c>
      <c r="I30" s="75">
        <f t="shared" si="3"/>
        <v>105.19555968355021</v>
      </c>
      <c r="J30" s="9"/>
      <c r="K30" s="20"/>
      <c r="O30" s="19"/>
      <c r="P30" s="10"/>
    </row>
    <row r="31" spans="1:16">
      <c r="A31" s="52">
        <v>40603</v>
      </c>
      <c r="B31" s="58">
        <v>10252034</v>
      </c>
      <c r="C31" s="66">
        <f t="shared" si="1"/>
        <v>112.41344237503421</v>
      </c>
      <c r="D31" s="58">
        <v>1901118.7959576449</v>
      </c>
      <c r="E31" s="66">
        <f t="shared" si="0"/>
        <v>99.515581300491846</v>
      </c>
      <c r="F31" s="58">
        <v>1157888</v>
      </c>
      <c r="G31" s="66">
        <f t="shared" si="2"/>
        <v>101.80085369767144</v>
      </c>
      <c r="H31" s="58">
        <v>2306478</v>
      </c>
      <c r="I31" s="75">
        <f t="shared" si="3"/>
        <v>105.42588532991554</v>
      </c>
      <c r="J31" s="9"/>
      <c r="K31" s="20"/>
      <c r="O31" s="19"/>
      <c r="P31" s="10"/>
    </row>
    <row r="32" spans="1:16">
      <c r="A32" s="52">
        <v>40634</v>
      </c>
      <c r="B32" s="58">
        <v>10511792</v>
      </c>
      <c r="C32" s="66">
        <f t="shared" si="1"/>
        <v>115.26168604691962</v>
      </c>
      <c r="D32" s="58">
        <v>1906281.7196028521</v>
      </c>
      <c r="E32" s="66">
        <f t="shared" si="0"/>
        <v>99.785838660976268</v>
      </c>
      <c r="F32" s="58">
        <v>1195761</v>
      </c>
      <c r="G32" s="66">
        <f t="shared" si="2"/>
        <v>105.13062629406411</v>
      </c>
      <c r="H32" s="58">
        <v>2305863</v>
      </c>
      <c r="I32" s="75">
        <f t="shared" si="3"/>
        <v>105.39777453957726</v>
      </c>
      <c r="J32" s="9"/>
      <c r="K32" s="20"/>
      <c r="O32" s="19"/>
      <c r="P32" s="10"/>
    </row>
    <row r="33" spans="1:16">
      <c r="A33" s="52">
        <v>40664</v>
      </c>
      <c r="B33" s="58">
        <v>10771209</v>
      </c>
      <c r="C33" s="66">
        <f t="shared" si="1"/>
        <v>118.10619065747829</v>
      </c>
      <c r="D33" s="58">
        <v>1885039.9718485156</v>
      </c>
      <c r="E33" s="66">
        <f t="shared" si="0"/>
        <v>98.673922414550219</v>
      </c>
      <c r="F33" s="58">
        <v>1218210</v>
      </c>
      <c r="G33" s="66">
        <f t="shared" si="2"/>
        <v>107.10432959236155</v>
      </c>
      <c r="H33" s="58">
        <v>2312096</v>
      </c>
      <c r="I33" s="75">
        <f t="shared" si="3"/>
        <v>105.68267625694085</v>
      </c>
      <c r="J33" s="9"/>
      <c r="K33" s="20"/>
      <c r="O33" s="19"/>
      <c r="P33" s="10"/>
    </row>
    <row r="34" spans="1:16">
      <c r="A34" s="52">
        <v>40695</v>
      </c>
      <c r="B34" s="58">
        <v>11045909</v>
      </c>
      <c r="C34" s="66">
        <f t="shared" si="1"/>
        <v>121.1182731984084</v>
      </c>
      <c r="D34" s="58">
        <v>1889623.9999999995</v>
      </c>
      <c r="E34" s="66">
        <f t="shared" si="0"/>
        <v>98.913877028203373</v>
      </c>
      <c r="F34" s="58">
        <v>1199684</v>
      </c>
      <c r="G34" s="66">
        <f t="shared" si="2"/>
        <v>105.47553422044038</v>
      </c>
      <c r="H34" s="58">
        <v>2370551</v>
      </c>
      <c r="I34" s="75">
        <f t="shared" si="3"/>
        <v>108.3545725971445</v>
      </c>
      <c r="J34" s="9"/>
      <c r="K34" s="20"/>
      <c r="O34" s="19"/>
      <c r="P34" s="10"/>
    </row>
    <row r="35" spans="1:16">
      <c r="A35" s="52">
        <v>40725</v>
      </c>
      <c r="B35" s="58">
        <v>11112453</v>
      </c>
      <c r="C35" s="66">
        <f t="shared" si="1"/>
        <v>121.84792744159607</v>
      </c>
      <c r="D35" s="58">
        <v>1868398.0000000002</v>
      </c>
      <c r="E35" s="66">
        <f t="shared" si="0"/>
        <v>97.802785110551724</v>
      </c>
      <c r="F35" s="58">
        <v>1184844</v>
      </c>
      <c r="G35" s="66">
        <f t="shared" si="2"/>
        <v>104.1708098698353</v>
      </c>
      <c r="H35" s="58">
        <v>2376533</v>
      </c>
      <c r="I35" s="75">
        <f t="shared" si="3"/>
        <v>108.62800145536188</v>
      </c>
      <c r="J35" s="9"/>
      <c r="K35" s="20"/>
      <c r="O35" s="19"/>
      <c r="P35" s="10"/>
    </row>
    <row r="36" spans="1:16">
      <c r="A36" s="52">
        <v>40756</v>
      </c>
      <c r="B36" s="58">
        <v>10886860</v>
      </c>
      <c r="C36" s="66">
        <f t="shared" si="1"/>
        <v>119.37430262668509</v>
      </c>
      <c r="D36" s="58">
        <v>1876833</v>
      </c>
      <c r="E36" s="66">
        <f t="shared" si="0"/>
        <v>98.244321920378894</v>
      </c>
      <c r="F36" s="58">
        <v>1166692</v>
      </c>
      <c r="G36" s="66">
        <f t="shared" si="2"/>
        <v>102.57489636497115</v>
      </c>
      <c r="H36" s="58">
        <v>2509484</v>
      </c>
      <c r="I36" s="75">
        <f t="shared" si="3"/>
        <v>114.70500582327591</v>
      </c>
      <c r="J36" s="9"/>
      <c r="K36" s="20"/>
      <c r="O36" s="19"/>
      <c r="P36" s="10"/>
    </row>
    <row r="37" spans="1:16">
      <c r="A37" s="52">
        <v>40787</v>
      </c>
      <c r="B37" s="58">
        <v>11061597</v>
      </c>
      <c r="C37" s="66">
        <f t="shared" si="1"/>
        <v>121.29029194941718</v>
      </c>
      <c r="D37" s="58">
        <v>1864766</v>
      </c>
      <c r="E37" s="66">
        <f t="shared" si="0"/>
        <v>97.612665170623742</v>
      </c>
      <c r="F37" s="58">
        <v>1155959</v>
      </c>
      <c r="G37" s="66">
        <f t="shared" si="2"/>
        <v>101.63125711597891</v>
      </c>
      <c r="H37" s="58">
        <v>2537648</v>
      </c>
      <c r="I37" s="75">
        <f t="shared" si="3"/>
        <v>115.99234289496346</v>
      </c>
      <c r="J37" s="9"/>
      <c r="K37" s="20"/>
      <c r="O37" s="19"/>
      <c r="P37" s="10"/>
    </row>
    <row r="38" spans="1:16">
      <c r="A38" s="52">
        <v>40817</v>
      </c>
      <c r="B38" s="58">
        <v>11078121</v>
      </c>
      <c r="C38" s="66">
        <f t="shared" si="1"/>
        <v>121.47147743142057</v>
      </c>
      <c r="D38" s="58">
        <v>1869097</v>
      </c>
      <c r="E38" s="66">
        <f t="shared" si="0"/>
        <v>97.839374823660094</v>
      </c>
      <c r="F38" s="58">
        <v>1154076</v>
      </c>
      <c r="G38" s="66">
        <f t="shared" si="2"/>
        <v>101.46570482809554</v>
      </c>
      <c r="H38" s="58">
        <v>2579366</v>
      </c>
      <c r="I38" s="75">
        <f t="shared" si="3"/>
        <v>117.8992143605458</v>
      </c>
      <c r="J38" s="9"/>
      <c r="K38" s="20"/>
      <c r="O38" s="19"/>
      <c r="P38" s="10"/>
    </row>
    <row r="39" spans="1:16">
      <c r="A39" s="52">
        <v>40848</v>
      </c>
      <c r="B39" s="58">
        <v>10984191</v>
      </c>
      <c r="C39" s="66">
        <f t="shared" si="1"/>
        <v>120.44153599323504</v>
      </c>
      <c r="D39" s="58">
        <v>1878909</v>
      </c>
      <c r="E39" s="66">
        <f t="shared" si="0"/>
        <v>98.352991797936838</v>
      </c>
      <c r="F39" s="58">
        <v>1142647</v>
      </c>
      <c r="G39" s="66">
        <f t="shared" si="2"/>
        <v>100.46087365538222</v>
      </c>
      <c r="H39" s="58">
        <v>2543634</v>
      </c>
      <c r="I39" s="75">
        <f t="shared" si="3"/>
        <v>116.26595458758958</v>
      </c>
      <c r="J39" s="9"/>
      <c r="K39" s="20"/>
      <c r="O39" s="10"/>
    </row>
    <row r="40" spans="1:16">
      <c r="A40" s="52">
        <v>40878</v>
      </c>
      <c r="B40" s="58">
        <v>11030939</v>
      </c>
      <c r="C40" s="66">
        <f t="shared" si="1"/>
        <v>120.95412730966532</v>
      </c>
      <c r="D40" s="58">
        <v>1880740</v>
      </c>
      <c r="E40" s="66">
        <f t="shared" si="0"/>
        <v>98.448836954877393</v>
      </c>
      <c r="F40" s="58">
        <v>1121777</v>
      </c>
      <c r="G40" s="66">
        <f t="shared" si="2"/>
        <v>98.625995138055487</v>
      </c>
      <c r="H40" s="58">
        <v>2554200</v>
      </c>
      <c r="I40" s="75">
        <f t="shared" si="3"/>
        <v>116.74891167818218</v>
      </c>
      <c r="J40" s="9"/>
      <c r="K40" s="20"/>
      <c r="O40" s="10"/>
    </row>
    <row r="41" spans="1:16">
      <c r="A41" s="52">
        <v>40909</v>
      </c>
      <c r="B41" s="58">
        <v>10957242</v>
      </c>
      <c r="C41" s="66">
        <f t="shared" si="1"/>
        <v>120.14604049852981</v>
      </c>
      <c r="D41" s="58">
        <v>1900471</v>
      </c>
      <c r="E41" s="66">
        <f t="shared" si="0"/>
        <v>99.481671903863798</v>
      </c>
      <c r="F41" s="58">
        <v>1139504</v>
      </c>
      <c r="G41" s="66">
        <f t="shared" si="2"/>
        <v>100.18454288490028</v>
      </c>
      <c r="H41" s="58">
        <v>2563237</v>
      </c>
      <c r="I41" s="75">
        <f t="shared" si="3"/>
        <v>117.16198031604756</v>
      </c>
      <c r="J41" s="9"/>
      <c r="K41" s="20"/>
    </row>
    <row r="42" spans="1:16">
      <c r="A42" s="52">
        <v>40940</v>
      </c>
      <c r="B42" s="58">
        <v>10845430</v>
      </c>
      <c r="C42" s="66">
        <f t="shared" si="1"/>
        <v>118.92002312296927</v>
      </c>
      <c r="D42" s="58">
        <v>1921116</v>
      </c>
      <c r="E42" s="66">
        <f t="shared" si="0"/>
        <v>100.56235091262282</v>
      </c>
      <c r="F42" s="58">
        <v>1138592</v>
      </c>
      <c r="G42" s="66">
        <f t="shared" si="2"/>
        <v>100.10436036416228</v>
      </c>
      <c r="H42" s="58">
        <v>2576419</v>
      </c>
      <c r="I42" s="75">
        <f t="shared" si="3"/>
        <v>117.76451110993284</v>
      </c>
      <c r="J42" s="9"/>
      <c r="K42" s="20"/>
    </row>
    <row r="43" spans="1:16">
      <c r="A43" s="52">
        <v>40969</v>
      </c>
      <c r="B43" s="58">
        <v>11257343</v>
      </c>
      <c r="C43" s="66">
        <f t="shared" si="1"/>
        <v>123.43664473084021</v>
      </c>
      <c r="D43" s="58">
        <v>1932074</v>
      </c>
      <c r="E43" s="66">
        <f t="shared" si="0"/>
        <v>101.1359561719099</v>
      </c>
      <c r="F43" s="58">
        <v>1136096</v>
      </c>
      <c r="G43" s="66">
        <f t="shared" si="2"/>
        <v>99.8849134653004</v>
      </c>
      <c r="H43" s="58">
        <v>2574644</v>
      </c>
      <c r="I43" s="75">
        <f t="shared" si="3"/>
        <v>117.68337834107028</v>
      </c>
      <c r="J43" s="9"/>
      <c r="K43" s="20"/>
    </row>
    <row r="44" spans="1:16">
      <c r="A44" s="52">
        <v>41000</v>
      </c>
      <c r="B44" s="58">
        <v>11521869</v>
      </c>
      <c r="C44" s="66">
        <f t="shared" si="1"/>
        <v>126.3371694713647</v>
      </c>
      <c r="D44" s="58">
        <v>1937480</v>
      </c>
      <c r="E44" s="66">
        <f t="shared" si="0"/>
        <v>101.4189375582674</v>
      </c>
      <c r="F44" s="58">
        <v>1121103</v>
      </c>
      <c r="G44" s="66">
        <f t="shared" si="2"/>
        <v>98.566737441808328</v>
      </c>
      <c r="H44" s="58">
        <v>2569269</v>
      </c>
      <c r="I44" s="75">
        <f t="shared" si="3"/>
        <v>117.43769460437376</v>
      </c>
      <c r="J44" s="9"/>
      <c r="K44" s="20"/>
    </row>
    <row r="45" spans="1:16">
      <c r="A45" s="52">
        <v>41030</v>
      </c>
      <c r="B45" s="58">
        <v>11820778</v>
      </c>
      <c r="C45" s="66">
        <f t="shared" si="1"/>
        <v>129.61470343651536</v>
      </c>
      <c r="D45" s="58">
        <v>1931182</v>
      </c>
      <c r="E45" s="66">
        <f t="shared" si="0"/>
        <v>101.0892637197029</v>
      </c>
      <c r="F45" s="58">
        <v>1113613</v>
      </c>
      <c r="G45" s="66">
        <f t="shared" si="2"/>
        <v>97.908220906361407</v>
      </c>
      <c r="H45" s="58">
        <v>2574350</v>
      </c>
      <c r="I45" s="75">
        <f t="shared" si="3"/>
        <v>117.66994001203051</v>
      </c>
      <c r="J45" s="9"/>
      <c r="K45" s="20"/>
    </row>
    <row r="46" spans="1:16">
      <c r="A46" s="52">
        <v>41061</v>
      </c>
      <c r="B46" s="58">
        <v>12087084</v>
      </c>
      <c r="C46" s="66">
        <f t="shared" si="1"/>
        <v>132.53474585786566</v>
      </c>
      <c r="D46" s="58">
        <v>1935759</v>
      </c>
      <c r="E46" s="66">
        <f t="shared" si="0"/>
        <v>101.32885043915508</v>
      </c>
      <c r="F46" s="58">
        <v>1104403</v>
      </c>
      <c r="G46" s="66">
        <f t="shared" si="2"/>
        <v>97.098482950224422</v>
      </c>
      <c r="H46" s="58">
        <v>2610813</v>
      </c>
      <c r="I46" s="75">
        <f t="shared" si="3"/>
        <v>119.33661277317746</v>
      </c>
      <c r="J46" s="9"/>
      <c r="K46" s="20"/>
    </row>
    <row r="47" spans="1:16">
      <c r="A47" s="52">
        <v>41091</v>
      </c>
      <c r="B47" s="58">
        <v>12107944</v>
      </c>
      <c r="C47" s="66">
        <f t="shared" si="1"/>
        <v>132.76347553316162</v>
      </c>
      <c r="D47" s="58">
        <v>1938997</v>
      </c>
      <c r="E47" s="66">
        <f t="shared" si="0"/>
        <v>101.49834613449835</v>
      </c>
      <c r="F47" s="58">
        <v>1103934</v>
      </c>
      <c r="G47" s="66">
        <f t="shared" si="2"/>
        <v>97.057248737257169</v>
      </c>
      <c r="H47" s="58">
        <v>2613791</v>
      </c>
      <c r="I47" s="75">
        <f t="shared" si="3"/>
        <v>119.47273299045787</v>
      </c>
      <c r="J47" s="9"/>
      <c r="K47" s="20"/>
    </row>
    <row r="48" spans="1:16">
      <c r="A48" s="52">
        <v>41122</v>
      </c>
      <c r="B48" s="58">
        <v>11716148</v>
      </c>
      <c r="C48" s="66">
        <f t="shared" si="1"/>
        <v>128.46743661359028</v>
      </c>
      <c r="D48" s="58">
        <v>1937355</v>
      </c>
      <c r="E48" s="66">
        <f t="shared" si="0"/>
        <v>101.41239433346263</v>
      </c>
      <c r="F48" s="58">
        <v>1101083</v>
      </c>
      <c r="G48" s="66">
        <f t="shared" si="2"/>
        <v>96.80659044052031</v>
      </c>
      <c r="H48" s="58">
        <v>2600540</v>
      </c>
      <c r="I48" s="75">
        <f t="shared" si="3"/>
        <v>118.86704830302244</v>
      </c>
      <c r="J48" s="9"/>
      <c r="K48" s="20"/>
    </row>
    <row r="49" spans="1:11">
      <c r="A49" s="52">
        <v>41153</v>
      </c>
      <c r="B49" s="58">
        <v>12069085</v>
      </c>
      <c r="C49" s="66">
        <f t="shared" si="1"/>
        <v>132.33738701675099</v>
      </c>
      <c r="D49" s="58">
        <v>1937908</v>
      </c>
      <c r="E49" s="66">
        <f t="shared" si="0"/>
        <v>101.44134155999902</v>
      </c>
      <c r="F49" s="58">
        <v>1097163</v>
      </c>
      <c r="G49" s="66">
        <f t="shared" si="2"/>
        <v>96.461946272435938</v>
      </c>
      <c r="H49" s="58">
        <v>2613470</v>
      </c>
      <c r="I49" s="75">
        <f t="shared" si="3"/>
        <v>119.45806052915935</v>
      </c>
      <c r="J49" s="9"/>
      <c r="K49" s="20"/>
    </row>
    <row r="50" spans="1:11">
      <c r="A50" s="52">
        <v>41183</v>
      </c>
      <c r="B50" s="58">
        <v>11743906</v>
      </c>
      <c r="C50" s="66">
        <f t="shared" si="1"/>
        <v>128.77180278458093</v>
      </c>
      <c r="D50" s="58">
        <v>1987922</v>
      </c>
      <c r="E50" s="66">
        <f t="shared" si="0"/>
        <v>104.05936432309292</v>
      </c>
      <c r="F50" s="58">
        <v>1079239</v>
      </c>
      <c r="G50" s="66">
        <f t="shared" si="2"/>
        <v>94.886078397756307</v>
      </c>
      <c r="H50" s="58">
        <v>2688851</v>
      </c>
      <c r="I50" s="75">
        <f t="shared" si="3"/>
        <v>122.90362066979557</v>
      </c>
      <c r="J50" s="9"/>
      <c r="K50" s="20"/>
    </row>
    <row r="51" spans="1:11">
      <c r="A51" s="52">
        <v>41214</v>
      </c>
      <c r="B51" s="58">
        <v>11996881</v>
      </c>
      <c r="C51" s="66">
        <f t="shared" si="1"/>
        <v>131.54567093453286</v>
      </c>
      <c r="D51" s="58">
        <v>1933781</v>
      </c>
      <c r="E51" s="66">
        <f t="shared" si="0"/>
        <v>101.22531044984409</v>
      </c>
      <c r="F51" s="58">
        <v>1071133</v>
      </c>
      <c r="G51" s="66">
        <f t="shared" si="2"/>
        <v>94.173403493038975</v>
      </c>
      <c r="H51" s="58">
        <v>2622715</v>
      </c>
      <c r="I51" s="75">
        <f t="shared" si="3"/>
        <v>119.88063655627734</v>
      </c>
      <c r="J51" s="9"/>
      <c r="K51" s="20"/>
    </row>
    <row r="52" spans="1:11">
      <c r="A52" s="52">
        <v>41244</v>
      </c>
      <c r="B52" s="58">
        <v>11939620</v>
      </c>
      <c r="C52" s="66">
        <f t="shared" si="1"/>
        <v>130.91780468634869</v>
      </c>
      <c r="D52" s="58">
        <v>1910505</v>
      </c>
      <c r="E52" s="66">
        <f t="shared" si="0"/>
        <v>100.00690964539385</v>
      </c>
      <c r="F52" s="58">
        <v>1056852</v>
      </c>
      <c r="G52" s="66">
        <f t="shared" si="2"/>
        <v>92.917826104158152</v>
      </c>
      <c r="H52" s="58">
        <v>2662608</v>
      </c>
      <c r="I52" s="75">
        <f t="shared" si="3"/>
        <v>121.70408982288832</v>
      </c>
      <c r="J52" s="9"/>
      <c r="K52" s="20"/>
    </row>
    <row r="53" spans="1:11">
      <c r="A53" s="52">
        <v>41275</v>
      </c>
      <c r="B53" s="58">
        <v>11818115</v>
      </c>
      <c r="C53" s="66">
        <f t="shared" si="1"/>
        <v>129.58550367020118</v>
      </c>
      <c r="D53" s="58">
        <v>1913440</v>
      </c>
      <c r="E53" s="66">
        <f t="shared" si="0"/>
        <v>100.16054456381032</v>
      </c>
      <c r="F53" s="58">
        <v>1050279</v>
      </c>
      <c r="G53" s="66">
        <f t="shared" si="2"/>
        <v>92.339931686602398</v>
      </c>
      <c r="H53" s="58">
        <v>2667984</v>
      </c>
      <c r="I53" s="75">
        <f t="shared" si="3"/>
        <v>121.949819268187</v>
      </c>
      <c r="J53" s="9"/>
      <c r="K53" s="20"/>
    </row>
    <row r="54" spans="1:11">
      <c r="A54" s="52">
        <v>41306</v>
      </c>
      <c r="B54" s="58">
        <v>11748042</v>
      </c>
      <c r="C54" s="66">
        <f t="shared" si="1"/>
        <v>128.81715398002794</v>
      </c>
      <c r="D54" s="58">
        <v>1927111.9999999998</v>
      </c>
      <c r="E54" s="66">
        <f t="shared" si="0"/>
        <v>100.87621632005894</v>
      </c>
      <c r="F54" s="58">
        <v>1042120</v>
      </c>
      <c r="G54" s="66">
        <f t="shared" si="2"/>
        <v>91.622597052061494</v>
      </c>
      <c r="H54" s="58">
        <v>2670744</v>
      </c>
      <c r="I54" s="75">
        <f t="shared" si="3"/>
        <v>122.07597501019303</v>
      </c>
      <c r="K54" s="20"/>
    </row>
    <row r="55" spans="1:11">
      <c r="A55" s="52">
        <v>41334</v>
      </c>
      <c r="B55" s="58">
        <v>12030850</v>
      </c>
      <c r="C55" s="66">
        <f t="shared" si="1"/>
        <v>131.91814065361862</v>
      </c>
      <c r="D55" s="58">
        <v>1938193</v>
      </c>
      <c r="E55" s="66">
        <f t="shared" si="0"/>
        <v>101.45626011255393</v>
      </c>
      <c r="F55" s="58">
        <v>1034903</v>
      </c>
      <c r="G55" s="66">
        <f t="shared" si="2"/>
        <v>90.988082521177589</v>
      </c>
      <c r="H55" s="58">
        <v>2651342</v>
      </c>
      <c r="I55" s="75">
        <f t="shared" si="3"/>
        <v>121.18913671077243</v>
      </c>
      <c r="K55" s="20"/>
    </row>
    <row r="56" spans="1:11">
      <c r="A56" s="52">
        <v>41365</v>
      </c>
      <c r="B56" s="58">
        <v>12262422</v>
      </c>
      <c r="C56" s="66">
        <f t="shared" si="1"/>
        <v>134.45732513912378</v>
      </c>
      <c r="D56" s="58">
        <v>1948982</v>
      </c>
      <c r="E56" s="66">
        <f t="shared" si="0"/>
        <v>102.02101893190492</v>
      </c>
      <c r="F56" s="58">
        <v>1027778</v>
      </c>
      <c r="G56" s="66">
        <f t="shared" si="2"/>
        <v>90.361656577912001</v>
      </c>
      <c r="H56" s="58">
        <v>2649513</v>
      </c>
      <c r="I56" s="75">
        <f t="shared" si="3"/>
        <v>121.10553567739235</v>
      </c>
      <c r="J56" s="10"/>
      <c r="K56" s="20"/>
    </row>
    <row r="57" spans="1:11">
      <c r="A57" s="52">
        <v>41395</v>
      </c>
      <c r="B57" s="58">
        <v>12354071</v>
      </c>
      <c r="C57" s="66">
        <f t="shared" si="1"/>
        <v>135.46225543688027</v>
      </c>
      <c r="D57" s="58">
        <v>1958586</v>
      </c>
      <c r="E57" s="66">
        <f t="shared" si="0"/>
        <v>102.52374798010651</v>
      </c>
      <c r="F57" s="58">
        <v>1022716</v>
      </c>
      <c r="G57" s="66">
        <f t="shared" si="2"/>
        <v>89.916608420043872</v>
      </c>
      <c r="H57" s="58">
        <v>2650756</v>
      </c>
      <c r="I57" s="75">
        <f t="shared" si="3"/>
        <v>121.16235146989722</v>
      </c>
      <c r="K57" s="20"/>
    </row>
    <row r="58" spans="1:11">
      <c r="A58" s="52">
        <v>41426</v>
      </c>
      <c r="B58" s="58">
        <v>12561253</v>
      </c>
      <c r="C58" s="66">
        <f t="shared" si="1"/>
        <v>137.73400383511463</v>
      </c>
      <c r="D58" s="58">
        <v>1961927</v>
      </c>
      <c r="E58" s="66">
        <f t="shared" si="0"/>
        <v>102.69863529268892</v>
      </c>
      <c r="F58" s="58">
        <v>1012428</v>
      </c>
      <c r="G58" s="66">
        <f t="shared" si="2"/>
        <v>89.012093317683679</v>
      </c>
      <c r="H58" s="58">
        <v>2663305</v>
      </c>
      <c r="I58" s="75">
        <f t="shared" si="3"/>
        <v>121.73594871860504</v>
      </c>
      <c r="K58" s="20"/>
    </row>
    <row r="59" spans="1:11">
      <c r="A59" s="52">
        <v>41456</v>
      </c>
      <c r="B59" s="58">
        <v>12615267</v>
      </c>
      <c r="C59" s="66">
        <f t="shared" si="1"/>
        <v>138.32626676327553</v>
      </c>
      <c r="D59" s="58">
        <v>1966920</v>
      </c>
      <c r="E59" s="66">
        <f t="shared" si="0"/>
        <v>102.95999786429142</v>
      </c>
      <c r="F59" s="58">
        <v>1003774</v>
      </c>
      <c r="G59" s="66">
        <f t="shared" si="2"/>
        <v>88.251238564979047</v>
      </c>
      <c r="H59" s="58">
        <v>2668898</v>
      </c>
      <c r="I59" s="75">
        <f t="shared" si="3"/>
        <v>121.99159693057595</v>
      </c>
      <c r="K59" s="20"/>
    </row>
    <row r="60" spans="1:11">
      <c r="A60" s="52">
        <v>41487</v>
      </c>
      <c r="B60" s="58">
        <v>12542642</v>
      </c>
      <c r="C60" s="66">
        <f t="shared" si="1"/>
        <v>137.52993442059244</v>
      </c>
      <c r="D60" s="58">
        <v>1945347</v>
      </c>
      <c r="E60" s="66">
        <f t="shared" si="0"/>
        <v>101.83074195458164</v>
      </c>
      <c r="F60" s="58">
        <v>986334</v>
      </c>
      <c r="G60" s="66">
        <f t="shared" si="2"/>
        <v>86.717923694726153</v>
      </c>
      <c r="H60" s="58">
        <v>2663081</v>
      </c>
      <c r="I60" s="75">
        <f t="shared" si="3"/>
        <v>121.72570999171761</v>
      </c>
      <c r="K60" s="20"/>
    </row>
    <row r="61" spans="1:11">
      <c r="A61" s="52">
        <v>41518</v>
      </c>
      <c r="B61" s="58">
        <v>12679379</v>
      </c>
      <c r="C61" s="66">
        <f t="shared" si="1"/>
        <v>139.02925415266071</v>
      </c>
      <c r="D61" s="58">
        <v>1913073</v>
      </c>
      <c r="E61" s="66">
        <f t="shared" si="0"/>
        <v>100.14133365578346</v>
      </c>
      <c r="F61" s="58">
        <v>970007</v>
      </c>
      <c r="G61" s="66">
        <f t="shared" si="2"/>
        <v>85.282463150768635</v>
      </c>
      <c r="H61" s="58">
        <v>2707070</v>
      </c>
      <c r="I61" s="75">
        <f t="shared" si="3"/>
        <v>123.73638569284185</v>
      </c>
      <c r="K61" s="20"/>
    </row>
    <row r="62" spans="1:11">
      <c r="A62" s="52">
        <v>41548</v>
      </c>
      <c r="B62" s="58">
        <v>12412998</v>
      </c>
      <c r="C62" s="66">
        <f t="shared" si="1"/>
        <v>136.10838935711828</v>
      </c>
      <c r="D62" s="58">
        <v>1896377</v>
      </c>
      <c r="E62" s="66">
        <f t="shared" si="0"/>
        <v>99.267368205057338</v>
      </c>
      <c r="F62" s="58">
        <v>960369</v>
      </c>
      <c r="G62" s="66">
        <f t="shared" si="2"/>
        <v>84.43509567832038</v>
      </c>
      <c r="H62" s="58">
        <v>2756891</v>
      </c>
      <c r="I62" s="75">
        <f t="shared" si="3"/>
        <v>126.0136339618571</v>
      </c>
    </row>
    <row r="63" spans="1:11">
      <c r="A63" s="52">
        <v>41579</v>
      </c>
      <c r="B63" s="58">
        <v>12557625</v>
      </c>
      <c r="C63" s="66">
        <f t="shared" si="1"/>
        <v>137.69422285419546</v>
      </c>
      <c r="D63" s="58">
        <v>1860055</v>
      </c>
      <c r="E63" s="66">
        <f t="shared" si="0"/>
        <v>97.366064114180844</v>
      </c>
      <c r="F63" s="58">
        <v>940806</v>
      </c>
      <c r="G63" s="66">
        <f t="shared" si="2"/>
        <v>82.715127856831998</v>
      </c>
      <c r="H63" s="58">
        <v>2766055</v>
      </c>
      <c r="I63" s="75">
        <f t="shared" si="3"/>
        <v>126.43250759219882</v>
      </c>
    </row>
    <row r="64" spans="1:11">
      <c r="A64" s="52">
        <v>41609</v>
      </c>
      <c r="B64" s="58">
        <v>12484113</v>
      </c>
      <c r="C64" s="66">
        <f t="shared" si="1"/>
        <v>136.88816456606713</v>
      </c>
      <c r="D64" s="58">
        <v>1832463</v>
      </c>
      <c r="E64" s="66">
        <f t="shared" si="0"/>
        <v>95.921738843670852</v>
      </c>
      <c r="F64" s="58">
        <v>928454</v>
      </c>
      <c r="G64" s="66">
        <f t="shared" si="2"/>
        <v>81.629147049643706</v>
      </c>
      <c r="H64" s="58">
        <v>2823400</v>
      </c>
      <c r="I64" s="75">
        <f t="shared" si="3"/>
        <v>129.053667383987</v>
      </c>
    </row>
    <row r="65" spans="1:9">
      <c r="A65" s="52">
        <v>41640</v>
      </c>
      <c r="B65" s="58">
        <v>12447958</v>
      </c>
      <c r="C65" s="66">
        <f t="shared" si="1"/>
        <v>136.49172538052898</v>
      </c>
      <c r="D65" s="58">
        <v>1849023</v>
      </c>
      <c r="E65" s="66">
        <f t="shared" si="0"/>
        <v>96.788585265809346</v>
      </c>
      <c r="F65" s="58">
        <v>908141</v>
      </c>
      <c r="G65" s="66">
        <f t="shared" si="2"/>
        <v>79.84323965518</v>
      </c>
      <c r="H65" s="59">
        <v>2838873</v>
      </c>
      <c r="I65" s="75">
        <f t="shared" si="3"/>
        <v>129.76091658545772</v>
      </c>
    </row>
    <row r="66" spans="1:9">
      <c r="A66" s="52">
        <v>41671</v>
      </c>
      <c r="B66" s="58">
        <v>12486017</v>
      </c>
      <c r="C66" s="66">
        <f t="shared" si="1"/>
        <v>136.90904190555725</v>
      </c>
      <c r="D66" s="58">
        <v>1925354</v>
      </c>
      <c r="E66" s="66">
        <f t="shared" ref="E66:E76" si="4">(D66/$D$2)*100</f>
        <v>100.7841924064044</v>
      </c>
      <c r="F66" s="58">
        <v>929946</v>
      </c>
      <c r="G66" s="66">
        <f t="shared" si="2"/>
        <v>81.760322840149286</v>
      </c>
      <c r="H66" s="59">
        <v>2836699</v>
      </c>
      <c r="I66" s="75">
        <f t="shared" si="3"/>
        <v>129.66154608432689</v>
      </c>
    </row>
    <row r="67" spans="1:9">
      <c r="A67" s="52">
        <v>41699</v>
      </c>
      <c r="B67" s="58">
        <v>12700185</v>
      </c>
      <c r="C67" s="66">
        <f t="shared" ref="C67:C76" si="5">(B67/$B$2)*100</f>
        <v>139.25739171853837</v>
      </c>
      <c r="D67" s="58">
        <v>1928800</v>
      </c>
      <c r="E67" s="66">
        <f t="shared" si="4"/>
        <v>100.96457602782283</v>
      </c>
      <c r="F67" s="58">
        <v>942484</v>
      </c>
      <c r="G67" s="66">
        <f t="shared" ref="G67:G80" si="6">(F67/$F$2)*100</f>
        <v>82.862656661435466</v>
      </c>
      <c r="H67" s="59">
        <v>2849623</v>
      </c>
      <c r="I67" s="75">
        <f t="shared" ref="I67:I80" si="7">(H67/$H$2)*100</f>
        <v>130.25228405885073</v>
      </c>
    </row>
    <row r="68" spans="1:9">
      <c r="A68" s="52">
        <v>41730</v>
      </c>
      <c r="B68" s="58">
        <v>12868737</v>
      </c>
      <c r="C68" s="66">
        <f t="shared" si="5"/>
        <v>141.10556258289532</v>
      </c>
      <c r="D68" s="58">
        <v>1902614</v>
      </c>
      <c r="E68" s="66">
        <f t="shared" si="4"/>
        <v>99.593848949917103</v>
      </c>
      <c r="F68" s="58">
        <v>913407</v>
      </c>
      <c r="G68" s="66">
        <f t="shared" si="6"/>
        <v>80.306223376897407</v>
      </c>
      <c r="H68" s="59">
        <v>2844868</v>
      </c>
      <c r="I68" s="75">
        <f t="shared" si="7"/>
        <v>130.03493965550342</v>
      </c>
    </row>
    <row r="69" spans="1:9">
      <c r="A69" s="52">
        <v>41760</v>
      </c>
      <c r="B69" s="58">
        <v>13068558</v>
      </c>
      <c r="C69" s="66">
        <f t="shared" si="5"/>
        <v>143.29659769542243</v>
      </c>
      <c r="D69" s="58">
        <v>1904808</v>
      </c>
      <c r="E69" s="66">
        <f t="shared" si="4"/>
        <v>99.708695631690773</v>
      </c>
      <c r="F69" s="58">
        <v>911396</v>
      </c>
      <c r="G69" s="66">
        <f t="shared" si="6"/>
        <v>80.129417401892908</v>
      </c>
      <c r="H69" s="59">
        <v>2849314</v>
      </c>
      <c r="I69" s="75">
        <f t="shared" si="7"/>
        <v>130.23816010077834</v>
      </c>
    </row>
    <row r="70" spans="1:9">
      <c r="A70" s="52">
        <v>41791</v>
      </c>
      <c r="B70" s="58">
        <v>13351474</v>
      </c>
      <c r="C70" s="66">
        <f t="shared" si="5"/>
        <v>146.39876858784976</v>
      </c>
      <c r="D70" s="58">
        <v>1906518</v>
      </c>
      <c r="E70" s="66">
        <f t="shared" si="4"/>
        <v>99.79820694702029</v>
      </c>
      <c r="F70" s="58">
        <v>911356</v>
      </c>
      <c r="G70" s="66">
        <f t="shared" si="6"/>
        <v>80.125900624667551</v>
      </c>
      <c r="H70" s="59">
        <v>2852087</v>
      </c>
      <c r="I70" s="75">
        <f t="shared" si="7"/>
        <v>130.36491005461264</v>
      </c>
    </row>
    <row r="71" spans="1:9">
      <c r="A71" s="52">
        <v>41821</v>
      </c>
      <c r="B71" s="58">
        <v>13109755</v>
      </c>
      <c r="C71" s="66">
        <f t="shared" si="5"/>
        <v>143.74832235664812</v>
      </c>
      <c r="D71" s="58">
        <v>1948562</v>
      </c>
      <c r="E71" s="66">
        <f t="shared" si="4"/>
        <v>101.99903369656083</v>
      </c>
      <c r="F71" s="58">
        <v>927355</v>
      </c>
      <c r="G71" s="66">
        <f t="shared" si="6"/>
        <v>81.532523595377199</v>
      </c>
      <c r="H71" s="59">
        <v>2864800</v>
      </c>
      <c r="I71" s="75">
        <f t="shared" si="7"/>
        <v>130.94600351407732</v>
      </c>
    </row>
    <row r="72" spans="1:9">
      <c r="A72" s="52">
        <v>41852</v>
      </c>
      <c r="B72" s="58">
        <v>13212186</v>
      </c>
      <c r="C72" s="66">
        <f t="shared" si="5"/>
        <v>144.87147716826084</v>
      </c>
      <c r="D72" s="58">
        <v>1983848</v>
      </c>
      <c r="E72" s="66">
        <f t="shared" si="4"/>
        <v>103.84610754025523</v>
      </c>
      <c r="F72" s="58">
        <v>925809</v>
      </c>
      <c r="G72" s="66">
        <f t="shared" si="6"/>
        <v>81.396600155617392</v>
      </c>
      <c r="H72" s="59">
        <v>2859563</v>
      </c>
      <c r="I72" s="75">
        <f t="shared" si="7"/>
        <v>130.70662756448112</v>
      </c>
    </row>
    <row r="73" spans="1:9">
      <c r="A73" s="52">
        <v>41883</v>
      </c>
      <c r="B73" s="58">
        <v>13321597</v>
      </c>
      <c r="C73" s="66">
        <f t="shared" si="5"/>
        <v>146.07116760468494</v>
      </c>
      <c r="D73" s="58">
        <v>1984653</v>
      </c>
      <c r="E73" s="66">
        <f t="shared" si="4"/>
        <v>103.88824590799808</v>
      </c>
      <c r="F73" s="58">
        <v>922896</v>
      </c>
      <c r="G73" s="66">
        <f t="shared" si="6"/>
        <v>81.140490854181223</v>
      </c>
      <c r="H73" s="59">
        <v>2879940</v>
      </c>
      <c r="I73" s="75">
        <f t="shared" si="7"/>
        <v>131.63803175102342</v>
      </c>
    </row>
    <row r="74" spans="1:9">
      <c r="A74" s="52">
        <v>41913</v>
      </c>
      <c r="B74" s="59">
        <v>13211467</v>
      </c>
      <c r="C74" s="66">
        <f t="shared" si="5"/>
        <v>144.8635933410059</v>
      </c>
      <c r="D74" s="58">
        <v>2001958</v>
      </c>
      <c r="E74" s="66">
        <f t="shared" si="4"/>
        <v>104.79408994997313</v>
      </c>
      <c r="F74" s="58">
        <v>922888</v>
      </c>
      <c r="G74" s="66">
        <f t="shared" si="6"/>
        <v>81.139787498736155</v>
      </c>
      <c r="H74" s="59">
        <v>2908367</v>
      </c>
      <c r="I74" s="75">
        <f t="shared" si="7"/>
        <v>132.93739018508327</v>
      </c>
    </row>
    <row r="75" spans="1:9" s="41" customFormat="1">
      <c r="A75" s="53">
        <v>41944</v>
      </c>
      <c r="B75" s="60">
        <v>13237370</v>
      </c>
      <c r="C75" s="67">
        <f t="shared" si="5"/>
        <v>145.14761945697865</v>
      </c>
      <c r="D75" s="60">
        <v>1990727</v>
      </c>
      <c r="E75" s="67">
        <f t="shared" si="4"/>
        <v>104.20619428771241</v>
      </c>
      <c r="F75" s="60">
        <v>878159</v>
      </c>
      <c r="G75" s="67">
        <f t="shared" si="6"/>
        <v>77.207239285918376</v>
      </c>
      <c r="H75" s="60">
        <v>2929226</v>
      </c>
      <c r="I75" s="75">
        <f t="shared" si="7"/>
        <v>133.89082591787445</v>
      </c>
    </row>
    <row r="76" spans="1:9">
      <c r="A76" s="54">
        <v>41974</v>
      </c>
      <c r="B76" s="61">
        <v>13240122</v>
      </c>
      <c r="C76" s="67">
        <f t="shared" si="5"/>
        <v>145.17779510733408</v>
      </c>
      <c r="D76" s="70">
        <v>1963165</v>
      </c>
      <c r="E76" s="67">
        <f t="shared" si="4"/>
        <v>102.76343939115556</v>
      </c>
      <c r="F76" s="60">
        <v>864468</v>
      </c>
      <c r="G76" s="67">
        <f t="shared" si="6"/>
        <v>76.003534361111477</v>
      </c>
      <c r="H76" s="62">
        <v>2910148</v>
      </c>
      <c r="I76" s="75">
        <f t="shared" si="7"/>
        <v>133.01879720555888</v>
      </c>
    </row>
    <row r="77" spans="1:9">
      <c r="A77" s="54">
        <v>42005</v>
      </c>
      <c r="B77" s="62">
        <v>13058277</v>
      </c>
      <c r="C77" s="67">
        <f>(B77/$B$2)*100</f>
        <v>143.18386664116943</v>
      </c>
      <c r="D77" s="71">
        <v>1971494</v>
      </c>
      <c r="E77" s="67">
        <f>(D77/$D$2)*100</f>
        <v>103.19942754634828</v>
      </c>
      <c r="F77" s="62">
        <v>850325</v>
      </c>
      <c r="G77" s="67">
        <f t="shared" si="6"/>
        <v>74.760089853658101</v>
      </c>
      <c r="H77" s="62">
        <v>2926680</v>
      </c>
      <c r="I77" s="75">
        <f t="shared" si="7"/>
        <v>133.77445181673411</v>
      </c>
    </row>
    <row r="78" spans="1:9">
      <c r="A78" s="54">
        <v>42036</v>
      </c>
      <c r="B78" s="62">
        <v>13019198</v>
      </c>
      <c r="C78" s="67">
        <f>(B78/$B$2)*100</f>
        <v>142.75536582712863</v>
      </c>
      <c r="D78" s="63">
        <v>2027866</v>
      </c>
      <c r="E78" s="67">
        <f>(D78/$D$2)*100</f>
        <v>106.150264895913</v>
      </c>
      <c r="F78" s="62">
        <v>886675</v>
      </c>
      <c r="G78" s="67">
        <f t="shared" si="6"/>
        <v>77.955961157195546</v>
      </c>
      <c r="H78" s="62">
        <v>2929385</v>
      </c>
      <c r="I78" s="75">
        <f t="shared" si="7"/>
        <v>133.89809358562044</v>
      </c>
    </row>
    <row r="79" spans="1:9">
      <c r="A79" s="54">
        <v>42064</v>
      </c>
      <c r="B79" s="63">
        <v>13328128</v>
      </c>
      <c r="C79" s="67">
        <f>(B79/$B$2)*100</f>
        <v>146.14277994933298</v>
      </c>
      <c r="D79" s="63">
        <v>2025815</v>
      </c>
      <c r="E79" s="67">
        <f>(D79/$D$2)*100</f>
        <v>106.04290366331601</v>
      </c>
      <c r="F79" s="63">
        <v>872201</v>
      </c>
      <c r="G79" s="67">
        <f t="shared" si="6"/>
        <v>76.683415318202393</v>
      </c>
      <c r="H79" s="63">
        <v>2926533</v>
      </c>
      <c r="I79" s="75">
        <f t="shared" si="7"/>
        <v>133.76773265221422</v>
      </c>
    </row>
    <row r="80" spans="1:9" ht="15" thickBot="1">
      <c r="A80" s="55">
        <v>42095</v>
      </c>
      <c r="B80" s="64">
        <v>13681271</v>
      </c>
      <c r="C80" s="68">
        <f>(B80/$B$2)*100</f>
        <v>150.01498914027468</v>
      </c>
      <c r="D80" s="64">
        <v>1949831</v>
      </c>
      <c r="E80" s="68">
        <f>(D80/$D$2)*100</f>
        <v>102.06546051477905</v>
      </c>
      <c r="F80" s="64">
        <v>839337</v>
      </c>
      <c r="G80" s="68">
        <f t="shared" si="6"/>
        <v>73.794031149854277</v>
      </c>
      <c r="H80" s="64">
        <v>2928695</v>
      </c>
      <c r="I80" s="76">
        <f t="shared" si="7"/>
        <v>133.86655465011893</v>
      </c>
    </row>
    <row r="86" spans="5:5">
      <c r="E86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98"/>
  <sheetViews>
    <sheetView zoomScaleNormal="100" workbookViewId="0">
      <pane ySplit="1" topLeftCell="A78" activePane="bottomLeft" state="frozen"/>
      <selection activeCell="X1" sqref="X1"/>
      <selection pane="bottomLeft" activeCell="C92" sqref="C92"/>
    </sheetView>
  </sheetViews>
  <sheetFormatPr defaultColWidth="9.1796875" defaultRowHeight="14.5"/>
  <cols>
    <col min="1" max="1" width="17.26953125" style="8" bestFit="1" customWidth="1"/>
    <col min="2" max="2" width="34.453125" style="8" bestFit="1" customWidth="1"/>
    <col min="3" max="3" width="13.453125" style="8" bestFit="1" customWidth="1"/>
    <col min="4" max="5" width="13.453125" style="8" customWidth="1"/>
    <col min="6" max="6" width="21.81640625" style="8" customWidth="1"/>
    <col min="7" max="7" width="30" style="8" customWidth="1"/>
    <col min="8" max="8" width="26.7265625" style="8" customWidth="1"/>
    <col min="9" max="9" width="22" style="8" customWidth="1"/>
    <col min="10" max="10" width="27.1796875" style="8" customWidth="1"/>
    <col min="11" max="11" width="9.1796875" style="8"/>
    <col min="12" max="12" width="40.81640625" style="10" customWidth="1"/>
    <col min="13" max="13" width="9.1796875" style="10"/>
    <col min="14" max="14" width="9.1796875" style="8"/>
    <col min="15" max="20" width="9.1796875" style="10"/>
    <col min="21" max="21" width="34.54296875" style="10" bestFit="1" customWidth="1"/>
    <col min="22" max="33" width="9.1796875" style="10"/>
    <col min="34" max="16384" width="9.1796875" style="8"/>
  </cols>
  <sheetData>
    <row r="1" spans="1:33" ht="63" customHeight="1" thickBot="1">
      <c r="A1" s="7" t="s">
        <v>1</v>
      </c>
      <c r="B1" s="7" t="s">
        <v>91</v>
      </c>
      <c r="C1" s="4">
        <v>41730</v>
      </c>
      <c r="D1" s="4">
        <v>42064</v>
      </c>
      <c r="E1" s="4">
        <v>42095</v>
      </c>
      <c r="F1" s="1" t="s">
        <v>268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33">
      <c r="A2" s="93">
        <v>1</v>
      </c>
      <c r="B2" s="94" t="s">
        <v>2</v>
      </c>
      <c r="C2" s="81">
        <v>98798</v>
      </c>
      <c r="D2" s="81">
        <v>103566</v>
      </c>
      <c r="E2" s="82">
        <v>110408</v>
      </c>
      <c r="F2" s="83">
        <f t="shared" ref="F2:F33" si="0">E2/$E$90</f>
        <v>8.0700104544380417E-3</v>
      </c>
      <c r="G2" s="83">
        <f>(E2-C2)/C2</f>
        <v>0.11751250025304157</v>
      </c>
      <c r="H2" s="82">
        <f>E2-C2</f>
        <v>11610</v>
      </c>
      <c r="I2" s="85">
        <f>H2/$H$90</f>
        <v>1.4288632844902491E-2</v>
      </c>
      <c r="J2" s="81">
        <f>E2-D2</f>
        <v>6842</v>
      </c>
      <c r="L2" s="77"/>
      <c r="M2" s="78"/>
      <c r="N2" s="27"/>
      <c r="U2" s="77"/>
      <c r="V2" s="78"/>
    </row>
    <row r="3" spans="1:33">
      <c r="A3" s="95">
        <v>2</v>
      </c>
      <c r="B3" s="96" t="s">
        <v>3</v>
      </c>
      <c r="C3" s="62">
        <v>32863</v>
      </c>
      <c r="D3" s="62">
        <v>33636</v>
      </c>
      <c r="E3" s="63">
        <v>102484</v>
      </c>
      <c r="F3" s="84">
        <f t="shared" si="0"/>
        <v>7.4908245001506077E-3</v>
      </c>
      <c r="G3" s="84">
        <f t="shared" ref="G3:G66" si="1">(E3-C3)/C3</f>
        <v>2.118522350363631</v>
      </c>
      <c r="H3" s="63">
        <f t="shared" ref="H3:H66" si="2">E3-C3</f>
        <v>69621</v>
      </c>
      <c r="I3" s="86">
        <f t="shared" ref="I3:I66" si="3">H3/$H$90</f>
        <v>8.5683799077946279E-2</v>
      </c>
      <c r="J3" s="62">
        <f t="shared" ref="J3:J66" si="4">E3-D3</f>
        <v>68848</v>
      </c>
      <c r="L3" s="77"/>
      <c r="M3" s="78"/>
      <c r="N3" s="27"/>
      <c r="U3" s="77"/>
      <c r="V3" s="78"/>
    </row>
    <row r="4" spans="1:33">
      <c r="A4" s="95">
        <v>3</v>
      </c>
      <c r="B4" s="96" t="s">
        <v>4</v>
      </c>
      <c r="C4" s="62">
        <v>7723</v>
      </c>
      <c r="D4" s="62">
        <v>7512</v>
      </c>
      <c r="E4" s="63">
        <v>7453</v>
      </c>
      <c r="F4" s="84">
        <f t="shared" si="0"/>
        <v>5.4475932828170718E-4</v>
      </c>
      <c r="G4" s="84">
        <f t="shared" si="1"/>
        <v>-3.4960507574776638E-2</v>
      </c>
      <c r="H4" s="63">
        <f t="shared" si="2"/>
        <v>-270</v>
      </c>
      <c r="I4" s="86">
        <f t="shared" si="3"/>
        <v>-3.3229378709075558E-4</v>
      </c>
      <c r="J4" s="62">
        <f t="shared" si="4"/>
        <v>-59</v>
      </c>
      <c r="L4" s="77"/>
      <c r="M4" s="78"/>
      <c r="N4" s="27"/>
      <c r="U4" s="77"/>
      <c r="V4" s="78"/>
    </row>
    <row r="5" spans="1:33">
      <c r="A5" s="95">
        <v>5</v>
      </c>
      <c r="B5" s="96" t="s">
        <v>5</v>
      </c>
      <c r="C5" s="62">
        <v>54681</v>
      </c>
      <c r="D5" s="62">
        <v>40237</v>
      </c>
      <c r="E5" s="63">
        <v>40315</v>
      </c>
      <c r="F5" s="84">
        <f t="shared" si="0"/>
        <v>2.9467291452672782E-3</v>
      </c>
      <c r="G5" s="84">
        <f t="shared" si="1"/>
        <v>-0.26272379802856566</v>
      </c>
      <c r="H5" s="63">
        <f t="shared" si="2"/>
        <v>-14366</v>
      </c>
      <c r="I5" s="86">
        <f t="shared" si="3"/>
        <v>-1.7680490908688128E-2</v>
      </c>
      <c r="J5" s="62">
        <f t="shared" si="4"/>
        <v>78</v>
      </c>
      <c r="L5" s="77"/>
      <c r="M5" s="78"/>
      <c r="N5" s="27"/>
      <c r="U5" s="77"/>
      <c r="V5" s="78"/>
    </row>
    <row r="6" spans="1:33">
      <c r="A6" s="95">
        <v>6</v>
      </c>
      <c r="B6" s="96" t="s">
        <v>6</v>
      </c>
      <c r="C6" s="62">
        <v>3394</v>
      </c>
      <c r="D6" s="62">
        <v>3170</v>
      </c>
      <c r="E6" s="63">
        <v>3135</v>
      </c>
      <c r="F6" s="84">
        <f t="shared" si="0"/>
        <v>2.2914537691710076E-4</v>
      </c>
      <c r="G6" s="84">
        <f t="shared" si="1"/>
        <v>-7.6311137301119616E-2</v>
      </c>
      <c r="H6" s="63">
        <f t="shared" si="2"/>
        <v>-259</v>
      </c>
      <c r="I6" s="86">
        <f t="shared" si="3"/>
        <v>-3.187558920611322E-4</v>
      </c>
      <c r="J6" s="62">
        <f t="shared" si="4"/>
        <v>-35</v>
      </c>
      <c r="L6" s="77"/>
      <c r="M6" s="78"/>
      <c r="N6" s="27"/>
      <c r="U6" s="77"/>
      <c r="V6" s="78"/>
    </row>
    <row r="7" spans="1:33">
      <c r="A7" s="95">
        <v>7</v>
      </c>
      <c r="B7" s="96" t="s">
        <v>7</v>
      </c>
      <c r="C7" s="62">
        <v>24893</v>
      </c>
      <c r="D7" s="62">
        <v>22678</v>
      </c>
      <c r="E7" s="63">
        <v>23369</v>
      </c>
      <c r="F7" s="84">
        <f t="shared" si="0"/>
        <v>1.7081015353032625E-3</v>
      </c>
      <c r="G7" s="84">
        <f t="shared" si="1"/>
        <v>-6.1222030289639656E-2</v>
      </c>
      <c r="H7" s="63">
        <f t="shared" si="2"/>
        <v>-1524</v>
      </c>
      <c r="I7" s="86">
        <f t="shared" si="3"/>
        <v>-1.8756138204678204E-3</v>
      </c>
      <c r="J7" s="62">
        <f t="shared" si="4"/>
        <v>691</v>
      </c>
      <c r="L7" s="77"/>
      <c r="M7" s="78"/>
      <c r="N7" s="27"/>
      <c r="U7" s="77"/>
      <c r="V7" s="78"/>
    </row>
    <row r="8" spans="1:33">
      <c r="A8" s="95">
        <v>8</v>
      </c>
      <c r="B8" s="96" t="s">
        <v>8</v>
      </c>
      <c r="C8" s="62">
        <v>64260</v>
      </c>
      <c r="D8" s="62">
        <v>57013</v>
      </c>
      <c r="E8" s="63">
        <v>60740</v>
      </c>
      <c r="F8" s="84">
        <f t="shared" si="0"/>
        <v>4.4396459948786923E-3</v>
      </c>
      <c r="G8" s="84">
        <f t="shared" si="1"/>
        <v>-5.4777466542172422E-2</v>
      </c>
      <c r="H8" s="63">
        <f t="shared" si="2"/>
        <v>-3520</v>
      </c>
      <c r="I8" s="86">
        <f t="shared" si="3"/>
        <v>-4.3321264094794802E-3</v>
      </c>
      <c r="J8" s="62">
        <f t="shared" si="4"/>
        <v>3727</v>
      </c>
      <c r="L8" s="77"/>
      <c r="M8" s="78"/>
      <c r="N8" s="27"/>
      <c r="U8" s="77"/>
      <c r="V8" s="78"/>
    </row>
    <row r="9" spans="1:33">
      <c r="A9" s="95">
        <v>9</v>
      </c>
      <c r="B9" s="96" t="s">
        <v>9</v>
      </c>
      <c r="C9" s="62">
        <v>6707</v>
      </c>
      <c r="D9" s="62">
        <v>6565</v>
      </c>
      <c r="E9" s="63">
        <v>6938</v>
      </c>
      <c r="F9" s="84">
        <f t="shared" si="0"/>
        <v>5.0711662681047684E-4</v>
      </c>
      <c r="G9" s="84">
        <f t="shared" si="1"/>
        <v>3.4441628149694349E-2</v>
      </c>
      <c r="H9" s="63">
        <f t="shared" si="2"/>
        <v>231</v>
      </c>
      <c r="I9" s="86">
        <f t="shared" si="3"/>
        <v>2.8429579562209089E-4</v>
      </c>
      <c r="J9" s="62">
        <f t="shared" si="4"/>
        <v>373</v>
      </c>
      <c r="L9" s="77"/>
      <c r="M9" s="78"/>
      <c r="N9" s="27"/>
      <c r="U9" s="77"/>
      <c r="V9" s="78"/>
    </row>
    <row r="10" spans="1:33" s="26" customFormat="1">
      <c r="A10" s="95">
        <v>10</v>
      </c>
      <c r="B10" s="96" t="s">
        <v>10</v>
      </c>
      <c r="C10" s="63">
        <v>423801</v>
      </c>
      <c r="D10" s="63">
        <v>425674</v>
      </c>
      <c r="E10" s="63">
        <v>428723</v>
      </c>
      <c r="F10" s="84">
        <f t="shared" si="0"/>
        <v>3.1336489131748066E-2</v>
      </c>
      <c r="G10" s="84">
        <f t="shared" si="1"/>
        <v>1.161394144893476E-2</v>
      </c>
      <c r="H10" s="63">
        <f t="shared" si="2"/>
        <v>4922</v>
      </c>
      <c r="I10" s="86">
        <f t="shared" si="3"/>
        <v>6.0575926668914775E-3</v>
      </c>
      <c r="J10" s="62">
        <f t="shared" si="4"/>
        <v>3049</v>
      </c>
      <c r="L10" s="77"/>
      <c r="M10" s="78"/>
      <c r="N10" s="27"/>
      <c r="O10" s="79"/>
      <c r="P10" s="79"/>
      <c r="Q10" s="79"/>
      <c r="R10" s="79"/>
      <c r="S10" s="79"/>
      <c r="T10" s="79"/>
      <c r="U10" s="77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3">
      <c r="A11" s="97">
        <v>11</v>
      </c>
      <c r="B11" s="96" t="s">
        <v>11</v>
      </c>
      <c r="C11" s="63">
        <v>14386</v>
      </c>
      <c r="D11" s="63">
        <v>14761</v>
      </c>
      <c r="E11" s="63">
        <v>15115</v>
      </c>
      <c r="F11" s="84">
        <f t="shared" si="0"/>
        <v>1.1047950150245543E-3</v>
      </c>
      <c r="G11" s="84">
        <f t="shared" si="1"/>
        <v>5.0674266648130128E-2</v>
      </c>
      <c r="H11" s="63">
        <f t="shared" si="2"/>
        <v>729</v>
      </c>
      <c r="I11" s="86">
        <f t="shared" si="3"/>
        <v>8.971932251450401E-4</v>
      </c>
      <c r="J11" s="62">
        <f t="shared" si="4"/>
        <v>354</v>
      </c>
      <c r="L11" s="77"/>
      <c r="M11" s="78"/>
      <c r="N11" s="27"/>
      <c r="U11" s="77"/>
      <c r="V11" s="80"/>
    </row>
    <row r="12" spans="1:33" ht="16.5" customHeight="1">
      <c r="A12" s="97">
        <v>12</v>
      </c>
      <c r="B12" s="96" t="s">
        <v>12</v>
      </c>
      <c r="C12" s="63">
        <v>3362</v>
      </c>
      <c r="D12" s="63">
        <v>4173</v>
      </c>
      <c r="E12" s="63">
        <v>4315</v>
      </c>
      <c r="F12" s="84">
        <f t="shared" si="0"/>
        <v>3.1539467349195847E-4</v>
      </c>
      <c r="G12" s="84">
        <f t="shared" si="1"/>
        <v>0.28346222486615108</v>
      </c>
      <c r="H12" s="63">
        <f t="shared" si="2"/>
        <v>953</v>
      </c>
      <c r="I12" s="86">
        <f t="shared" si="3"/>
        <v>1.1728739966573706E-3</v>
      </c>
      <c r="J12" s="62">
        <f t="shared" si="4"/>
        <v>142</v>
      </c>
    </row>
    <row r="13" spans="1:33">
      <c r="A13" s="97">
        <v>13</v>
      </c>
      <c r="B13" s="96" t="s">
        <v>13</v>
      </c>
      <c r="C13" s="63">
        <v>443554</v>
      </c>
      <c r="D13" s="63">
        <v>431550</v>
      </c>
      <c r="E13" s="63">
        <v>426484</v>
      </c>
      <c r="F13" s="84">
        <f t="shared" si="0"/>
        <v>3.1172834746128485E-2</v>
      </c>
      <c r="G13" s="84">
        <f t="shared" si="1"/>
        <v>-3.8484603903921506E-2</v>
      </c>
      <c r="H13" s="63">
        <f t="shared" si="2"/>
        <v>-17070</v>
      </c>
      <c r="I13" s="86">
        <f t="shared" si="3"/>
        <v>-2.1008351650515549E-2</v>
      </c>
      <c r="J13" s="62">
        <f t="shared" si="4"/>
        <v>-5066</v>
      </c>
      <c r="L13" s="3"/>
      <c r="M13" s="11"/>
      <c r="U13" s="3"/>
      <c r="V13" s="11"/>
    </row>
    <row r="14" spans="1:33" s="26" customFormat="1">
      <c r="A14" s="97">
        <v>14</v>
      </c>
      <c r="B14" s="96" t="s">
        <v>14</v>
      </c>
      <c r="C14" s="63">
        <v>490138</v>
      </c>
      <c r="D14" s="63">
        <v>492850</v>
      </c>
      <c r="E14" s="63">
        <v>491118</v>
      </c>
      <c r="F14" s="84">
        <f t="shared" si="0"/>
        <v>3.5897103419704209E-2</v>
      </c>
      <c r="G14" s="84">
        <f t="shared" si="1"/>
        <v>1.9994368932831161E-3</v>
      </c>
      <c r="H14" s="63">
        <f t="shared" si="2"/>
        <v>980</v>
      </c>
      <c r="I14" s="86">
        <f t="shared" si="3"/>
        <v>1.2061033753664463E-3</v>
      </c>
      <c r="J14" s="62">
        <f t="shared" si="4"/>
        <v>-1732</v>
      </c>
      <c r="K14" s="36"/>
      <c r="L14" s="3"/>
      <c r="M14" s="11"/>
      <c r="O14" s="79"/>
      <c r="P14" s="79"/>
      <c r="Q14" s="79"/>
      <c r="R14" s="79"/>
      <c r="S14" s="79"/>
      <c r="T14" s="79"/>
      <c r="U14" s="3"/>
      <c r="V14" s="11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</row>
    <row r="15" spans="1:33">
      <c r="A15" s="97">
        <v>15</v>
      </c>
      <c r="B15" s="96" t="s">
        <v>15</v>
      </c>
      <c r="C15" s="63">
        <v>67497</v>
      </c>
      <c r="D15" s="63">
        <v>62974</v>
      </c>
      <c r="E15" s="63">
        <v>62665</v>
      </c>
      <c r="F15" s="84">
        <f t="shared" si="0"/>
        <v>4.5803492964944558E-3</v>
      </c>
      <c r="G15" s="84">
        <f t="shared" si="1"/>
        <v>-7.1588366890380312E-2</v>
      </c>
      <c r="H15" s="63">
        <f t="shared" si="2"/>
        <v>-4832</v>
      </c>
      <c r="I15" s="86">
        <f t="shared" si="3"/>
        <v>-5.9468280711945593E-3</v>
      </c>
      <c r="J15" s="62">
        <f t="shared" si="4"/>
        <v>-309</v>
      </c>
      <c r="K15" s="36"/>
      <c r="L15" s="3"/>
      <c r="M15" s="46"/>
      <c r="U15" s="3"/>
      <c r="V15" s="11"/>
    </row>
    <row r="16" spans="1:33">
      <c r="A16" s="97">
        <v>16</v>
      </c>
      <c r="B16" s="96" t="s">
        <v>16</v>
      </c>
      <c r="C16" s="63">
        <v>70164</v>
      </c>
      <c r="D16" s="63">
        <v>70034</v>
      </c>
      <c r="E16" s="63">
        <v>70102</v>
      </c>
      <c r="F16" s="84">
        <f t="shared" si="0"/>
        <v>5.1239391427887072E-3</v>
      </c>
      <c r="G16" s="84">
        <f t="shared" si="1"/>
        <v>-8.8364403397753839E-4</v>
      </c>
      <c r="H16" s="63">
        <f t="shared" si="2"/>
        <v>-62</v>
      </c>
      <c r="I16" s="86">
        <f t="shared" si="3"/>
        <v>-7.6304499257877207E-5</v>
      </c>
      <c r="J16" s="62">
        <f t="shared" si="4"/>
        <v>68</v>
      </c>
      <c r="K16" s="37"/>
      <c r="L16" s="3"/>
      <c r="M16" s="11"/>
      <c r="U16" s="3"/>
      <c r="V16" s="11"/>
    </row>
    <row r="17" spans="1:22">
      <c r="A17" s="97">
        <v>17</v>
      </c>
      <c r="B17" s="96" t="s">
        <v>17</v>
      </c>
      <c r="C17" s="63">
        <v>48143</v>
      </c>
      <c r="D17" s="63">
        <v>51548</v>
      </c>
      <c r="E17" s="63">
        <v>51487</v>
      </c>
      <c r="F17" s="84">
        <f t="shared" si="0"/>
        <v>3.763319943008219E-3</v>
      </c>
      <c r="G17" s="84">
        <f t="shared" si="1"/>
        <v>6.9459734540847057E-2</v>
      </c>
      <c r="H17" s="63">
        <f t="shared" si="2"/>
        <v>3344</v>
      </c>
      <c r="I17" s="86">
        <f t="shared" si="3"/>
        <v>4.1155200890055062E-3</v>
      </c>
      <c r="J17" s="62">
        <f t="shared" si="4"/>
        <v>-61</v>
      </c>
      <c r="K17" s="37"/>
      <c r="L17" s="3"/>
      <c r="M17" s="11"/>
      <c r="U17" s="3"/>
      <c r="V17" s="11"/>
    </row>
    <row r="18" spans="1:22">
      <c r="A18" s="97">
        <v>18</v>
      </c>
      <c r="B18" s="96" t="s">
        <v>18</v>
      </c>
      <c r="C18" s="63">
        <v>66188</v>
      </c>
      <c r="D18" s="63">
        <v>63500</v>
      </c>
      <c r="E18" s="63">
        <v>63489</v>
      </c>
      <c r="F18" s="84">
        <f t="shared" si="0"/>
        <v>4.6405776188484247E-3</v>
      </c>
      <c r="G18" s="84">
        <f t="shared" si="1"/>
        <v>-4.0777784492657281E-2</v>
      </c>
      <c r="H18" s="63">
        <f t="shared" si="2"/>
        <v>-2699</v>
      </c>
      <c r="I18" s="86">
        <f t="shared" si="3"/>
        <v>-3.3217071531775901E-3</v>
      </c>
      <c r="J18" s="62">
        <f t="shared" si="4"/>
        <v>-11</v>
      </c>
      <c r="K18" s="37"/>
      <c r="L18" s="3"/>
      <c r="M18" s="11"/>
      <c r="U18" s="3"/>
      <c r="V18" s="11"/>
    </row>
    <row r="19" spans="1:22">
      <c r="A19" s="97">
        <v>19</v>
      </c>
      <c r="B19" s="96" t="s">
        <v>19</v>
      </c>
      <c r="C19" s="63">
        <v>7998</v>
      </c>
      <c r="D19" s="63">
        <v>7956</v>
      </c>
      <c r="E19" s="63">
        <v>7751</v>
      </c>
      <c r="F19" s="84">
        <f t="shared" si="0"/>
        <v>5.6654093029806952E-4</v>
      </c>
      <c r="G19" s="84">
        <f t="shared" si="1"/>
        <v>-3.0882720680170044E-2</v>
      </c>
      <c r="H19" s="63">
        <f t="shared" si="2"/>
        <v>-247</v>
      </c>
      <c r="I19" s="86">
        <f t="shared" si="3"/>
        <v>-3.0398727930154308E-4</v>
      </c>
      <c r="J19" s="62">
        <f t="shared" si="4"/>
        <v>-205</v>
      </c>
      <c r="K19" s="37"/>
      <c r="L19" s="3"/>
      <c r="M19" s="11"/>
      <c r="U19" s="3"/>
      <c r="V19" s="11"/>
    </row>
    <row r="20" spans="1:22">
      <c r="A20" s="97">
        <v>20</v>
      </c>
      <c r="B20" s="96" t="s">
        <v>20</v>
      </c>
      <c r="C20" s="63">
        <v>70649</v>
      </c>
      <c r="D20" s="63">
        <v>73582</v>
      </c>
      <c r="E20" s="63">
        <v>73312</v>
      </c>
      <c r="F20" s="84">
        <f t="shared" si="0"/>
        <v>5.3585664665220063E-3</v>
      </c>
      <c r="G20" s="84">
        <f t="shared" si="1"/>
        <v>3.7693385610553583E-2</v>
      </c>
      <c r="H20" s="63">
        <f t="shared" si="2"/>
        <v>2663</v>
      </c>
      <c r="I20" s="86">
        <f t="shared" si="3"/>
        <v>3.2774013148988228E-3</v>
      </c>
      <c r="J20" s="62">
        <f t="shared" si="4"/>
        <v>-270</v>
      </c>
      <c r="K20" s="37"/>
      <c r="L20" s="3"/>
      <c r="M20" s="11"/>
      <c r="U20" s="3"/>
      <c r="V20" s="11"/>
    </row>
    <row r="21" spans="1:22">
      <c r="A21" s="97">
        <v>21</v>
      </c>
      <c r="B21" s="96" t="s">
        <v>21</v>
      </c>
      <c r="C21" s="63">
        <v>18337</v>
      </c>
      <c r="D21" s="63">
        <v>18934</v>
      </c>
      <c r="E21" s="63">
        <v>19147</v>
      </c>
      <c r="F21" s="84">
        <f t="shared" si="0"/>
        <v>1.3995044758633901E-3</v>
      </c>
      <c r="G21" s="84">
        <f t="shared" si="1"/>
        <v>4.4172983585101161E-2</v>
      </c>
      <c r="H21" s="63">
        <f t="shared" si="2"/>
        <v>810</v>
      </c>
      <c r="I21" s="86">
        <f t="shared" si="3"/>
        <v>9.9688136127226669E-4</v>
      </c>
      <c r="J21" s="62">
        <f t="shared" si="4"/>
        <v>213</v>
      </c>
      <c r="K21" s="37"/>
      <c r="L21" s="3"/>
      <c r="M21" s="46"/>
      <c r="U21" s="3"/>
      <c r="V21" s="11"/>
    </row>
    <row r="22" spans="1:22">
      <c r="A22" s="97">
        <v>22</v>
      </c>
      <c r="B22" s="96" t="s">
        <v>22</v>
      </c>
      <c r="C22" s="63">
        <v>186743</v>
      </c>
      <c r="D22" s="63">
        <v>192873</v>
      </c>
      <c r="E22" s="63">
        <v>194776</v>
      </c>
      <c r="F22" s="84">
        <f t="shared" si="0"/>
        <v>1.4236688974291936E-2</v>
      </c>
      <c r="G22" s="84">
        <f t="shared" si="1"/>
        <v>4.3016337961797768E-2</v>
      </c>
      <c r="H22" s="63">
        <f t="shared" si="2"/>
        <v>8033</v>
      </c>
      <c r="I22" s="86">
        <f t="shared" si="3"/>
        <v>9.8863555248149618E-3</v>
      </c>
      <c r="J22" s="62">
        <f t="shared" si="4"/>
        <v>1903</v>
      </c>
      <c r="K22" s="37"/>
      <c r="L22" s="3"/>
      <c r="M22" s="11"/>
      <c r="U22" s="3"/>
      <c r="V22" s="11"/>
    </row>
    <row r="23" spans="1:22">
      <c r="A23" s="97">
        <v>23</v>
      </c>
      <c r="B23" s="96" t="s">
        <v>23</v>
      </c>
      <c r="C23" s="63">
        <v>222964</v>
      </c>
      <c r="D23" s="63">
        <v>219150</v>
      </c>
      <c r="E23" s="63">
        <v>226874</v>
      </c>
      <c r="F23" s="84">
        <f t="shared" si="0"/>
        <v>1.6582816026376498E-2</v>
      </c>
      <c r="G23" s="84">
        <f t="shared" si="1"/>
        <v>1.7536463285552823E-2</v>
      </c>
      <c r="H23" s="63">
        <f t="shared" si="2"/>
        <v>3910</v>
      </c>
      <c r="I23" s="86">
        <f t="shared" si="3"/>
        <v>4.8121063241661271E-3</v>
      </c>
      <c r="J23" s="62">
        <f t="shared" si="4"/>
        <v>7724</v>
      </c>
      <c r="K23" s="37"/>
      <c r="L23" s="3"/>
      <c r="M23" s="11"/>
      <c r="U23" s="3"/>
      <c r="V23" s="11"/>
    </row>
    <row r="24" spans="1:22">
      <c r="A24" s="97">
        <v>24</v>
      </c>
      <c r="B24" s="96" t="s">
        <v>24</v>
      </c>
      <c r="C24" s="63">
        <v>153790</v>
      </c>
      <c r="D24" s="63">
        <v>142182</v>
      </c>
      <c r="E24" s="63">
        <v>150169</v>
      </c>
      <c r="F24" s="84">
        <f t="shared" si="0"/>
        <v>1.0976246285889666E-2</v>
      </c>
      <c r="G24" s="84">
        <f t="shared" si="1"/>
        <v>-2.3545093959295143E-2</v>
      </c>
      <c r="H24" s="63">
        <f t="shared" si="2"/>
        <v>-3621</v>
      </c>
      <c r="I24" s="86">
        <f t="shared" si="3"/>
        <v>-4.4564289002060218E-3</v>
      </c>
      <c r="J24" s="62">
        <f t="shared" si="4"/>
        <v>7987</v>
      </c>
      <c r="L24" s="3"/>
      <c r="M24" s="11"/>
    </row>
    <row r="25" spans="1:22">
      <c r="A25" s="97">
        <v>25</v>
      </c>
      <c r="B25" s="96" t="s">
        <v>25</v>
      </c>
      <c r="C25" s="63">
        <v>376460</v>
      </c>
      <c r="D25" s="63">
        <v>395390</v>
      </c>
      <c r="E25" s="63">
        <v>394791</v>
      </c>
      <c r="F25" s="84">
        <f t="shared" si="0"/>
        <v>2.8856310206851397E-2</v>
      </c>
      <c r="G25" s="84">
        <f t="shared" si="1"/>
        <v>4.8693088243106836E-2</v>
      </c>
      <c r="H25" s="63">
        <f t="shared" si="2"/>
        <v>18331</v>
      </c>
      <c r="I25" s="86">
        <f t="shared" si="3"/>
        <v>2.2560286708002374E-2</v>
      </c>
      <c r="J25" s="62">
        <f t="shared" si="4"/>
        <v>-599</v>
      </c>
      <c r="M25" s="11"/>
    </row>
    <row r="26" spans="1:22">
      <c r="A26" s="97">
        <v>26</v>
      </c>
      <c r="B26" s="96" t="s">
        <v>26</v>
      </c>
      <c r="C26" s="63">
        <v>31856</v>
      </c>
      <c r="D26" s="63">
        <v>34650</v>
      </c>
      <c r="E26" s="63">
        <v>34529</v>
      </c>
      <c r="F26" s="84">
        <f t="shared" si="0"/>
        <v>2.5238152215536114E-3</v>
      </c>
      <c r="G26" s="84">
        <f t="shared" si="1"/>
        <v>8.3908839779005526E-2</v>
      </c>
      <c r="H26" s="63">
        <f t="shared" si="2"/>
        <v>2673</v>
      </c>
      <c r="I26" s="86">
        <f t="shared" si="3"/>
        <v>3.2897084921984805E-3</v>
      </c>
      <c r="J26" s="62">
        <f t="shared" si="4"/>
        <v>-121</v>
      </c>
      <c r="M26" s="11"/>
    </row>
    <row r="27" spans="1:22">
      <c r="A27" s="97">
        <v>27</v>
      </c>
      <c r="B27" s="96" t="s">
        <v>27</v>
      </c>
      <c r="C27" s="63">
        <v>115105</v>
      </c>
      <c r="D27" s="63">
        <v>123840</v>
      </c>
      <c r="E27" s="63">
        <v>124294</v>
      </c>
      <c r="F27" s="84">
        <f t="shared" si="0"/>
        <v>9.0849746343011559E-3</v>
      </c>
      <c r="G27" s="84">
        <f t="shared" si="1"/>
        <v>7.983145823378654E-2</v>
      </c>
      <c r="H27" s="63">
        <f t="shared" si="2"/>
        <v>9189</v>
      </c>
      <c r="I27" s="86">
        <f t="shared" si="3"/>
        <v>1.1309065220655381E-2</v>
      </c>
      <c r="J27" s="62">
        <f t="shared" si="4"/>
        <v>454</v>
      </c>
      <c r="L27" s="3"/>
      <c r="M27" s="11"/>
    </row>
    <row r="28" spans="1:22">
      <c r="A28" s="97">
        <v>28</v>
      </c>
      <c r="B28" s="96" t="s">
        <v>28</v>
      </c>
      <c r="C28" s="63">
        <v>169135</v>
      </c>
      <c r="D28" s="63">
        <v>139752</v>
      </c>
      <c r="E28" s="63">
        <v>140760</v>
      </c>
      <c r="F28" s="84">
        <f t="shared" si="0"/>
        <v>1.02885177846415E-2</v>
      </c>
      <c r="G28" s="84">
        <f t="shared" si="1"/>
        <v>-0.1677653945073462</v>
      </c>
      <c r="H28" s="63">
        <f t="shared" si="2"/>
        <v>-28375</v>
      </c>
      <c r="I28" s="86">
        <f t="shared" si="3"/>
        <v>-3.4921615587778482E-2</v>
      </c>
      <c r="J28" s="62">
        <f t="shared" si="4"/>
        <v>1008</v>
      </c>
      <c r="L28" s="3"/>
      <c r="M28" s="11"/>
    </row>
    <row r="29" spans="1:22">
      <c r="A29" s="97">
        <v>29</v>
      </c>
      <c r="B29" s="96" t="s">
        <v>29</v>
      </c>
      <c r="C29" s="63">
        <v>148697</v>
      </c>
      <c r="D29" s="63">
        <v>157039</v>
      </c>
      <c r="E29" s="63">
        <v>158250</v>
      </c>
      <c r="F29" s="84">
        <f t="shared" si="0"/>
        <v>1.156690778217901E-2</v>
      </c>
      <c r="G29" s="84">
        <f t="shared" si="1"/>
        <v>6.4244739302070655E-2</v>
      </c>
      <c r="H29" s="63">
        <f t="shared" si="2"/>
        <v>9553</v>
      </c>
      <c r="I29" s="86">
        <f t="shared" si="3"/>
        <v>1.1757046474362919E-2</v>
      </c>
      <c r="J29" s="62">
        <f t="shared" si="4"/>
        <v>1211</v>
      </c>
      <c r="M29" s="11"/>
    </row>
    <row r="30" spans="1:22">
      <c r="A30" s="97">
        <v>30</v>
      </c>
      <c r="B30" s="96" t="s">
        <v>30</v>
      </c>
      <c r="C30" s="63">
        <v>44259</v>
      </c>
      <c r="D30" s="63">
        <v>46871</v>
      </c>
      <c r="E30" s="63">
        <v>47090</v>
      </c>
      <c r="F30" s="84">
        <f t="shared" si="0"/>
        <v>3.4419316743305502E-3</v>
      </c>
      <c r="G30" s="84">
        <f t="shared" si="1"/>
        <v>6.3964391423213363E-2</v>
      </c>
      <c r="H30" s="63">
        <f t="shared" si="2"/>
        <v>2831</v>
      </c>
      <c r="I30" s="86">
        <f t="shared" si="3"/>
        <v>3.4841618935330708E-3</v>
      </c>
      <c r="J30" s="62">
        <f t="shared" si="4"/>
        <v>219</v>
      </c>
      <c r="L30" s="3"/>
      <c r="M30" s="11"/>
    </row>
    <row r="31" spans="1:22">
      <c r="A31" s="97">
        <v>31</v>
      </c>
      <c r="B31" s="96" t="s">
        <v>31</v>
      </c>
      <c r="C31" s="63">
        <v>163202</v>
      </c>
      <c r="D31" s="63">
        <v>166768</v>
      </c>
      <c r="E31" s="63">
        <v>167793</v>
      </c>
      <c r="F31" s="84">
        <f t="shared" si="0"/>
        <v>1.2264430695072118E-2</v>
      </c>
      <c r="G31" s="84">
        <f t="shared" si="1"/>
        <v>2.8130782710996189E-2</v>
      </c>
      <c r="H31" s="63">
        <f t="shared" si="2"/>
        <v>4591</v>
      </c>
      <c r="I31" s="86">
        <f t="shared" si="3"/>
        <v>5.6502250982728109E-3</v>
      </c>
      <c r="J31" s="62">
        <f t="shared" si="4"/>
        <v>1025</v>
      </c>
      <c r="L31" s="3"/>
      <c r="M31" s="11"/>
    </row>
    <row r="32" spans="1:22">
      <c r="A32" s="97">
        <v>32</v>
      </c>
      <c r="B32" s="96" t="s">
        <v>32</v>
      </c>
      <c r="C32" s="63">
        <v>50006</v>
      </c>
      <c r="D32" s="63">
        <v>53927</v>
      </c>
      <c r="E32" s="63">
        <v>53928</v>
      </c>
      <c r="F32" s="84">
        <f t="shared" si="0"/>
        <v>3.9417390387194292E-3</v>
      </c>
      <c r="G32" s="84">
        <f t="shared" si="1"/>
        <v>7.8430588329400475E-2</v>
      </c>
      <c r="H32" s="63">
        <f t="shared" si="2"/>
        <v>3922</v>
      </c>
      <c r="I32" s="86">
        <f t="shared" si="3"/>
        <v>4.8268749369257159E-3</v>
      </c>
      <c r="J32" s="62">
        <f t="shared" si="4"/>
        <v>1</v>
      </c>
      <c r="L32" s="3"/>
      <c r="M32" s="11"/>
    </row>
    <row r="33" spans="1:33">
      <c r="A33" s="97">
        <v>33</v>
      </c>
      <c r="B33" s="96" t="s">
        <v>33</v>
      </c>
      <c r="C33" s="63">
        <v>146566</v>
      </c>
      <c r="D33" s="63">
        <v>166015</v>
      </c>
      <c r="E33" s="63">
        <v>165200</v>
      </c>
      <c r="F33" s="84">
        <f t="shared" si="0"/>
        <v>1.2074901520480078E-2</v>
      </c>
      <c r="G33" s="84">
        <f t="shared" si="1"/>
        <v>0.12713726239373388</v>
      </c>
      <c r="H33" s="63">
        <f t="shared" si="2"/>
        <v>18634</v>
      </c>
      <c r="I33" s="86">
        <f t="shared" si="3"/>
        <v>2.2933194180181998E-2</v>
      </c>
      <c r="J33" s="62">
        <f t="shared" si="4"/>
        <v>-815</v>
      </c>
      <c r="L33" s="3"/>
      <c r="M33" s="11"/>
    </row>
    <row r="34" spans="1:33">
      <c r="A34" s="97">
        <v>35</v>
      </c>
      <c r="B34" s="96" t="s">
        <v>34</v>
      </c>
      <c r="C34" s="62">
        <v>106858</v>
      </c>
      <c r="D34" s="62">
        <v>92143</v>
      </c>
      <c r="E34" s="63">
        <v>93159</v>
      </c>
      <c r="F34" s="84">
        <f t="shared" ref="F34:F65" si="5">E34/$E$90</f>
        <v>6.8092357793365834E-3</v>
      </c>
      <c r="G34" s="84">
        <f t="shared" si="1"/>
        <v>-0.12819816953339946</v>
      </c>
      <c r="H34" s="63">
        <f t="shared" si="2"/>
        <v>-13699</v>
      </c>
      <c r="I34" s="86">
        <f t="shared" si="3"/>
        <v>-1.6859602182800967E-2</v>
      </c>
      <c r="J34" s="62">
        <f t="shared" si="4"/>
        <v>1016</v>
      </c>
      <c r="L34" s="3"/>
      <c r="M34" s="11"/>
    </row>
    <row r="35" spans="1:33">
      <c r="A35" s="97">
        <v>36</v>
      </c>
      <c r="B35" s="96" t="s">
        <v>35</v>
      </c>
      <c r="C35" s="62">
        <v>15384</v>
      </c>
      <c r="D35" s="62">
        <v>16522</v>
      </c>
      <c r="E35" s="63">
        <v>17315</v>
      </c>
      <c r="F35" s="84">
        <f t="shared" si="5"/>
        <v>1.2655987882997128E-3</v>
      </c>
      <c r="G35" s="84">
        <f t="shared" si="1"/>
        <v>0.12552002080083202</v>
      </c>
      <c r="H35" s="63">
        <f t="shared" si="2"/>
        <v>1931</v>
      </c>
      <c r="I35" s="86">
        <f t="shared" si="3"/>
        <v>2.3765159365638855E-3</v>
      </c>
      <c r="J35" s="62">
        <f t="shared" si="4"/>
        <v>793</v>
      </c>
    </row>
    <row r="36" spans="1:33">
      <c r="A36" s="97">
        <v>37</v>
      </c>
      <c r="B36" s="96" t="s">
        <v>36</v>
      </c>
      <c r="C36" s="62">
        <v>7397</v>
      </c>
      <c r="D36" s="62">
        <v>11261</v>
      </c>
      <c r="E36" s="63">
        <v>12066</v>
      </c>
      <c r="F36" s="84">
        <f t="shared" si="5"/>
        <v>8.8193560379002799E-4</v>
      </c>
      <c r="G36" s="84">
        <f t="shared" si="1"/>
        <v>0.63120183858320944</v>
      </c>
      <c r="H36" s="63">
        <f t="shared" si="2"/>
        <v>4669</v>
      </c>
      <c r="I36" s="86">
        <f t="shared" si="3"/>
        <v>5.7462210812101403E-3</v>
      </c>
      <c r="J36" s="62">
        <f t="shared" si="4"/>
        <v>805</v>
      </c>
    </row>
    <row r="37" spans="1:33">
      <c r="A37" s="97">
        <v>38</v>
      </c>
      <c r="B37" s="96" t="s">
        <v>37</v>
      </c>
      <c r="C37" s="62">
        <v>58882</v>
      </c>
      <c r="D37" s="62">
        <v>79151</v>
      </c>
      <c r="E37" s="63">
        <v>82966</v>
      </c>
      <c r="F37" s="84">
        <f t="shared" si="5"/>
        <v>6.064202660703088E-3</v>
      </c>
      <c r="G37" s="84">
        <f t="shared" si="1"/>
        <v>0.4090214326959003</v>
      </c>
      <c r="H37" s="63">
        <f t="shared" si="2"/>
        <v>24084</v>
      </c>
      <c r="I37" s="86">
        <f t="shared" si="3"/>
        <v>2.96406058084954E-2</v>
      </c>
      <c r="J37" s="62">
        <f t="shared" si="4"/>
        <v>3815</v>
      </c>
    </row>
    <row r="38" spans="1:33">
      <c r="A38" s="97">
        <v>39</v>
      </c>
      <c r="B38" s="96" t="s">
        <v>38</v>
      </c>
      <c r="C38" s="62">
        <v>1635</v>
      </c>
      <c r="D38" s="62">
        <v>1916</v>
      </c>
      <c r="E38" s="63">
        <v>2027</v>
      </c>
      <c r="F38" s="84">
        <f t="shared" si="5"/>
        <v>1.4815874928579369E-4</v>
      </c>
      <c r="G38" s="84">
        <f t="shared" si="1"/>
        <v>0.23975535168195719</v>
      </c>
      <c r="H38" s="63">
        <f t="shared" si="2"/>
        <v>392</v>
      </c>
      <c r="I38" s="86">
        <f t="shared" si="3"/>
        <v>4.8244135014657846E-4</v>
      </c>
      <c r="J38" s="62">
        <f t="shared" si="4"/>
        <v>111</v>
      </c>
    </row>
    <row r="39" spans="1:33" s="26" customFormat="1">
      <c r="A39" s="97">
        <v>41</v>
      </c>
      <c r="B39" s="96" t="s">
        <v>39</v>
      </c>
      <c r="C39" s="62">
        <v>1092100</v>
      </c>
      <c r="D39" s="62">
        <v>1178038</v>
      </c>
      <c r="E39" s="63">
        <v>1227771</v>
      </c>
      <c r="F39" s="84">
        <f t="shared" si="5"/>
        <v>8.9741004326279336E-2</v>
      </c>
      <c r="G39" s="84">
        <f t="shared" si="1"/>
        <v>0.124229466166102</v>
      </c>
      <c r="H39" s="63">
        <f t="shared" si="2"/>
        <v>135671</v>
      </c>
      <c r="I39" s="86">
        <f t="shared" si="3"/>
        <v>0.16697270514218482</v>
      </c>
      <c r="J39" s="62">
        <f t="shared" si="4"/>
        <v>49733</v>
      </c>
      <c r="L39" s="79"/>
      <c r="M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>
      <c r="A40" s="97">
        <v>42</v>
      </c>
      <c r="B40" s="96" t="s">
        <v>40</v>
      </c>
      <c r="C40" s="62">
        <v>305535</v>
      </c>
      <c r="D40" s="62">
        <v>307472</v>
      </c>
      <c r="E40" s="63">
        <v>328601</v>
      </c>
      <c r="F40" s="84">
        <f t="shared" si="5"/>
        <v>2.4018309409995605E-2</v>
      </c>
      <c r="G40" s="84">
        <f t="shared" si="1"/>
        <v>7.5493805946945519E-2</v>
      </c>
      <c r="H40" s="63">
        <f t="shared" si="2"/>
        <v>23066</v>
      </c>
      <c r="I40" s="86">
        <f t="shared" si="3"/>
        <v>2.8387735159390252E-2</v>
      </c>
      <c r="J40" s="62">
        <f t="shared" si="4"/>
        <v>21129</v>
      </c>
    </row>
    <row r="41" spans="1:33">
      <c r="A41" s="97">
        <v>43</v>
      </c>
      <c r="B41" s="96" t="s">
        <v>41</v>
      </c>
      <c r="C41" s="62">
        <v>405032</v>
      </c>
      <c r="D41" s="62">
        <v>337785</v>
      </c>
      <c r="E41" s="63">
        <v>343993</v>
      </c>
      <c r="F41" s="84">
        <f t="shared" si="5"/>
        <v>2.5143351081927987E-2</v>
      </c>
      <c r="G41" s="84">
        <f t="shared" si="1"/>
        <v>-0.15070167295423573</v>
      </c>
      <c r="H41" s="63">
        <f t="shared" si="2"/>
        <v>-61039</v>
      </c>
      <c r="I41" s="86">
        <f t="shared" si="3"/>
        <v>-7.5121779519380108E-2</v>
      </c>
      <c r="J41" s="62">
        <f t="shared" si="4"/>
        <v>6208</v>
      </c>
    </row>
    <row r="42" spans="1:33" s="26" customFormat="1">
      <c r="A42" s="97">
        <v>45</v>
      </c>
      <c r="B42" s="96" t="s">
        <v>42</v>
      </c>
      <c r="C42" s="62">
        <v>166596</v>
      </c>
      <c r="D42" s="62">
        <v>179237</v>
      </c>
      <c r="E42" s="63">
        <v>181077</v>
      </c>
      <c r="F42" s="84">
        <f t="shared" si="5"/>
        <v>1.323539311515721E-2</v>
      </c>
      <c r="G42" s="84">
        <f t="shared" si="1"/>
        <v>8.6922855290643239E-2</v>
      </c>
      <c r="H42" s="63">
        <f t="shared" si="2"/>
        <v>14481</v>
      </c>
      <c r="I42" s="86">
        <f t="shared" si="3"/>
        <v>1.7822023447634193E-2</v>
      </c>
      <c r="J42" s="62">
        <f t="shared" si="4"/>
        <v>1840</v>
      </c>
      <c r="L42" s="79"/>
      <c r="M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s="26" customFormat="1">
      <c r="A43" s="97">
        <v>46</v>
      </c>
      <c r="B43" s="96" t="s">
        <v>43</v>
      </c>
      <c r="C43" s="62">
        <v>576007</v>
      </c>
      <c r="D43" s="62">
        <v>631129</v>
      </c>
      <c r="E43" s="63">
        <v>636825</v>
      </c>
      <c r="F43" s="84">
        <f t="shared" si="5"/>
        <v>4.6547210416342168E-2</v>
      </c>
      <c r="G43" s="84">
        <f t="shared" si="1"/>
        <v>0.10558552239816529</v>
      </c>
      <c r="H43" s="63">
        <f t="shared" si="2"/>
        <v>60818</v>
      </c>
      <c r="I43" s="86">
        <f t="shared" si="3"/>
        <v>7.4849790901057672E-2</v>
      </c>
      <c r="J43" s="62">
        <f t="shared" si="4"/>
        <v>5696</v>
      </c>
      <c r="L43" s="79"/>
      <c r="M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s="26" customFormat="1">
      <c r="A44" s="97">
        <v>47</v>
      </c>
      <c r="B44" s="96" t="s">
        <v>44</v>
      </c>
      <c r="C44" s="62">
        <v>1188940</v>
      </c>
      <c r="D44" s="62">
        <v>1242482</v>
      </c>
      <c r="E44" s="63">
        <v>1239629</v>
      </c>
      <c r="F44" s="84">
        <f t="shared" si="5"/>
        <v>9.0607736664232441E-2</v>
      </c>
      <c r="G44" s="84">
        <f t="shared" si="1"/>
        <v>4.2633774622773228E-2</v>
      </c>
      <c r="H44" s="63">
        <f t="shared" si="2"/>
        <v>50689</v>
      </c>
      <c r="I44" s="86">
        <f t="shared" si="3"/>
        <v>6.2383851014234479E-2</v>
      </c>
      <c r="J44" s="62">
        <f t="shared" si="4"/>
        <v>-2853</v>
      </c>
      <c r="L44" s="79"/>
      <c r="M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>
      <c r="A45" s="97">
        <v>49</v>
      </c>
      <c r="B45" s="96" t="s">
        <v>45</v>
      </c>
      <c r="C45" s="62">
        <v>599175</v>
      </c>
      <c r="D45" s="62">
        <v>573426</v>
      </c>
      <c r="E45" s="63">
        <v>576287</v>
      </c>
      <c r="F45" s="84">
        <f t="shared" si="5"/>
        <v>4.21223291315551E-2</v>
      </c>
      <c r="G45" s="84">
        <f t="shared" si="1"/>
        <v>-3.8199190553677972E-2</v>
      </c>
      <c r="H45" s="63">
        <f t="shared" si="2"/>
        <v>-22888</v>
      </c>
      <c r="I45" s="86">
        <f t="shared" si="3"/>
        <v>-2.8168667403456346E-2</v>
      </c>
      <c r="J45" s="62">
        <f t="shared" si="4"/>
        <v>2861</v>
      </c>
    </row>
    <row r="46" spans="1:33">
      <c r="A46" s="97">
        <v>50</v>
      </c>
      <c r="B46" s="96" t="s">
        <v>46</v>
      </c>
      <c r="C46" s="62">
        <v>28194</v>
      </c>
      <c r="D46" s="62">
        <v>16065</v>
      </c>
      <c r="E46" s="63">
        <v>16605</v>
      </c>
      <c r="F46" s="84">
        <f t="shared" si="5"/>
        <v>1.2137030251063662E-3</v>
      </c>
      <c r="G46" s="84">
        <f t="shared" si="1"/>
        <v>-0.41104490317088743</v>
      </c>
      <c r="H46" s="63">
        <f t="shared" si="2"/>
        <v>-11589</v>
      </c>
      <c r="I46" s="86">
        <f t="shared" si="3"/>
        <v>-1.4262787772573209E-2</v>
      </c>
      <c r="J46" s="62">
        <f t="shared" si="4"/>
        <v>540</v>
      </c>
    </row>
    <row r="47" spans="1:33">
      <c r="A47" s="97">
        <v>51</v>
      </c>
      <c r="B47" s="96" t="s">
        <v>47</v>
      </c>
      <c r="C47" s="62">
        <v>20795</v>
      </c>
      <c r="D47" s="62">
        <v>23769</v>
      </c>
      <c r="E47" s="63">
        <v>23928</v>
      </c>
      <c r="F47" s="84">
        <f t="shared" si="5"/>
        <v>1.7489603122399959E-3</v>
      </c>
      <c r="G47" s="84">
        <f t="shared" si="1"/>
        <v>0.15066121663861506</v>
      </c>
      <c r="H47" s="63">
        <f t="shared" si="2"/>
        <v>3133</v>
      </c>
      <c r="I47" s="86">
        <f t="shared" si="3"/>
        <v>3.8558386479827307E-3</v>
      </c>
      <c r="J47" s="62">
        <f t="shared" si="4"/>
        <v>159</v>
      </c>
    </row>
    <row r="48" spans="1:33">
      <c r="A48" s="97">
        <v>52</v>
      </c>
      <c r="B48" s="96" t="s">
        <v>48</v>
      </c>
      <c r="C48" s="62">
        <v>217723</v>
      </c>
      <c r="D48" s="62">
        <v>227524</v>
      </c>
      <c r="E48" s="63">
        <v>231422</v>
      </c>
      <c r="F48" s="84">
        <f t="shared" si="5"/>
        <v>1.6915241281310778E-2</v>
      </c>
      <c r="G48" s="84">
        <f t="shared" si="1"/>
        <v>6.2919397583167599E-2</v>
      </c>
      <c r="H48" s="63">
        <f t="shared" si="2"/>
        <v>13699</v>
      </c>
      <c r="I48" s="86">
        <f t="shared" si="3"/>
        <v>1.6859602182800967E-2</v>
      </c>
      <c r="J48" s="62">
        <f t="shared" si="4"/>
        <v>3898</v>
      </c>
    </row>
    <row r="49" spans="1:33">
      <c r="A49" s="97">
        <v>53</v>
      </c>
      <c r="B49" s="96" t="s">
        <v>49</v>
      </c>
      <c r="C49" s="62">
        <v>27201</v>
      </c>
      <c r="D49" s="62">
        <v>28743</v>
      </c>
      <c r="E49" s="63">
        <v>28862</v>
      </c>
      <c r="F49" s="84">
        <f t="shared" si="5"/>
        <v>2.1095993201216464E-3</v>
      </c>
      <c r="G49" s="84">
        <f t="shared" si="1"/>
        <v>6.1063931473107604E-2</v>
      </c>
      <c r="H49" s="63">
        <f t="shared" si="2"/>
        <v>1661</v>
      </c>
      <c r="I49" s="86">
        <f t="shared" si="3"/>
        <v>2.0442221494731297E-3</v>
      </c>
      <c r="J49" s="62">
        <f t="shared" si="4"/>
        <v>119</v>
      </c>
    </row>
    <row r="50" spans="1:33" s="26" customFormat="1">
      <c r="A50" s="97">
        <v>55</v>
      </c>
      <c r="B50" s="96" t="s">
        <v>50</v>
      </c>
      <c r="C50" s="62">
        <v>291041</v>
      </c>
      <c r="D50" s="62">
        <v>243298</v>
      </c>
      <c r="E50" s="63">
        <v>302094</v>
      </c>
      <c r="F50" s="84">
        <f t="shared" si="5"/>
        <v>2.2080843219902595E-2</v>
      </c>
      <c r="G50" s="84">
        <f t="shared" si="1"/>
        <v>3.7977467092265349E-2</v>
      </c>
      <c r="H50" s="63">
        <f t="shared" si="2"/>
        <v>11053</v>
      </c>
      <c r="I50" s="86">
        <f t="shared" si="3"/>
        <v>1.3603123069311562E-2</v>
      </c>
      <c r="J50" s="62">
        <f t="shared" si="4"/>
        <v>58796</v>
      </c>
      <c r="L50" s="79"/>
      <c r="M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s="26" customFormat="1">
      <c r="A51" s="97">
        <v>56</v>
      </c>
      <c r="B51" s="96" t="s">
        <v>51</v>
      </c>
      <c r="C51" s="62">
        <v>513333</v>
      </c>
      <c r="D51" s="62">
        <v>571691</v>
      </c>
      <c r="E51" s="63">
        <v>578564</v>
      </c>
      <c r="F51" s="84">
        <f t="shared" si="5"/>
        <v>4.2288761036894891E-2</v>
      </c>
      <c r="G51" s="84">
        <f t="shared" si="1"/>
        <v>0.12707345913860982</v>
      </c>
      <c r="H51" s="63">
        <f t="shared" si="2"/>
        <v>65231</v>
      </c>
      <c r="I51" s="86">
        <f t="shared" si="3"/>
        <v>8.0280948243396585E-2</v>
      </c>
      <c r="J51" s="62">
        <f t="shared" si="4"/>
        <v>6873</v>
      </c>
      <c r="L51" s="79"/>
      <c r="M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>
      <c r="A52" s="97">
        <v>58</v>
      </c>
      <c r="B52" s="96" t="s">
        <v>52</v>
      </c>
      <c r="C52" s="62">
        <v>17929</v>
      </c>
      <c r="D52" s="62">
        <v>18597</v>
      </c>
      <c r="E52" s="63">
        <v>18889</v>
      </c>
      <c r="F52" s="84">
        <f t="shared" si="5"/>
        <v>1.380646578815667E-3</v>
      </c>
      <c r="G52" s="84">
        <f t="shared" si="1"/>
        <v>5.3544536783981259E-2</v>
      </c>
      <c r="H52" s="63">
        <f t="shared" si="2"/>
        <v>960</v>
      </c>
      <c r="I52" s="86">
        <f t="shared" si="3"/>
        <v>1.181489020767131E-3</v>
      </c>
      <c r="J52" s="62">
        <f t="shared" si="4"/>
        <v>292</v>
      </c>
    </row>
    <row r="53" spans="1:33">
      <c r="A53" s="97">
        <v>59</v>
      </c>
      <c r="B53" s="96" t="s">
        <v>53</v>
      </c>
      <c r="C53" s="62">
        <v>26190</v>
      </c>
      <c r="D53" s="62">
        <v>27117</v>
      </c>
      <c r="E53" s="63">
        <v>26691</v>
      </c>
      <c r="F53" s="84">
        <f t="shared" si="5"/>
        <v>1.9509152329487515E-3</v>
      </c>
      <c r="G53" s="84">
        <f t="shared" si="1"/>
        <v>1.9129438717067584E-2</v>
      </c>
      <c r="H53" s="63">
        <f t="shared" si="2"/>
        <v>501</v>
      </c>
      <c r="I53" s="86">
        <f t="shared" si="3"/>
        <v>6.1658958271284647E-4</v>
      </c>
      <c r="J53" s="62">
        <f t="shared" si="4"/>
        <v>-426</v>
      </c>
    </row>
    <row r="54" spans="1:33">
      <c r="A54" s="97">
        <v>60</v>
      </c>
      <c r="B54" s="96" t="s">
        <v>54</v>
      </c>
      <c r="C54" s="62">
        <v>8649</v>
      </c>
      <c r="D54" s="62">
        <v>9351</v>
      </c>
      <c r="E54" s="63">
        <v>9305</v>
      </c>
      <c r="F54" s="84">
        <f t="shared" si="5"/>
        <v>6.8012686832970412E-4</v>
      </c>
      <c r="G54" s="84">
        <f t="shared" si="1"/>
        <v>7.5846918718927042E-2</v>
      </c>
      <c r="H54" s="63">
        <f t="shared" si="2"/>
        <v>656</v>
      </c>
      <c r="I54" s="86">
        <f t="shared" si="3"/>
        <v>8.0735083085753953E-4</v>
      </c>
      <c r="J54" s="62">
        <f t="shared" si="4"/>
        <v>-46</v>
      </c>
    </row>
    <row r="55" spans="1:33">
      <c r="A55" s="97">
        <v>61</v>
      </c>
      <c r="B55" s="96" t="s">
        <v>55</v>
      </c>
      <c r="C55" s="62">
        <v>21780</v>
      </c>
      <c r="D55" s="62">
        <v>21412</v>
      </c>
      <c r="E55" s="63">
        <v>21528</v>
      </c>
      <c r="F55" s="84">
        <f t="shared" si="5"/>
        <v>1.5735380141216411E-3</v>
      </c>
      <c r="G55" s="84">
        <f t="shared" si="1"/>
        <v>-1.1570247933884297E-2</v>
      </c>
      <c r="H55" s="63">
        <f t="shared" si="2"/>
        <v>-252</v>
      </c>
      <c r="I55" s="86">
        <f t="shared" si="3"/>
        <v>-3.1014086795137189E-4</v>
      </c>
      <c r="J55" s="62">
        <f t="shared" si="4"/>
        <v>116</v>
      </c>
    </row>
    <row r="56" spans="1:33">
      <c r="A56" s="97">
        <v>62</v>
      </c>
      <c r="B56" s="96" t="s">
        <v>56</v>
      </c>
      <c r="C56" s="62">
        <v>54609</v>
      </c>
      <c r="D56" s="62">
        <v>60597</v>
      </c>
      <c r="E56" s="63">
        <v>61933</v>
      </c>
      <c r="F56" s="84">
        <f t="shared" si="5"/>
        <v>4.5268454955683579E-3</v>
      </c>
      <c r="G56" s="84">
        <f t="shared" si="1"/>
        <v>0.13411708692706331</v>
      </c>
      <c r="H56" s="63">
        <f t="shared" si="2"/>
        <v>7324</v>
      </c>
      <c r="I56" s="86">
        <f t="shared" si="3"/>
        <v>9.0137766542692371E-3</v>
      </c>
      <c r="J56" s="62">
        <f t="shared" si="4"/>
        <v>1336</v>
      </c>
    </row>
    <row r="57" spans="1:33">
      <c r="A57" s="97">
        <v>63</v>
      </c>
      <c r="B57" s="96" t="s">
        <v>57</v>
      </c>
      <c r="C57" s="62">
        <v>51319</v>
      </c>
      <c r="D57" s="62">
        <v>57805</v>
      </c>
      <c r="E57" s="63">
        <v>55240</v>
      </c>
      <c r="F57" s="84">
        <f t="shared" si="5"/>
        <v>4.0376365616907961E-3</v>
      </c>
      <c r="G57" s="84">
        <f t="shared" si="1"/>
        <v>7.6404450593347495E-2</v>
      </c>
      <c r="H57" s="63">
        <f t="shared" si="2"/>
        <v>3921</v>
      </c>
      <c r="I57" s="86">
        <f t="shared" si="3"/>
        <v>4.8256442191957506E-3</v>
      </c>
      <c r="J57" s="62">
        <f t="shared" si="4"/>
        <v>-2565</v>
      </c>
    </row>
    <row r="58" spans="1:33">
      <c r="A58" s="97">
        <v>64</v>
      </c>
      <c r="B58" s="96" t="s">
        <v>58</v>
      </c>
      <c r="C58" s="62">
        <v>98564</v>
      </c>
      <c r="D58" s="62">
        <v>97491</v>
      </c>
      <c r="E58" s="63">
        <v>97539</v>
      </c>
      <c r="F58" s="84">
        <f t="shared" si="5"/>
        <v>7.1293814734025808E-3</v>
      </c>
      <c r="G58" s="84">
        <f t="shared" si="1"/>
        <v>-1.0399334442595673E-2</v>
      </c>
      <c r="H58" s="63">
        <f t="shared" si="2"/>
        <v>-1025</v>
      </c>
      <c r="I58" s="86">
        <f t="shared" si="3"/>
        <v>-1.2614856732149054E-3</v>
      </c>
      <c r="J58" s="62">
        <f t="shared" si="4"/>
        <v>48</v>
      </c>
    </row>
    <row r="59" spans="1:33">
      <c r="A59" s="97">
        <v>65</v>
      </c>
      <c r="B59" s="96" t="s">
        <v>59</v>
      </c>
      <c r="C59" s="62">
        <v>25799</v>
      </c>
      <c r="D59" s="62">
        <v>25575</v>
      </c>
      <c r="E59" s="63">
        <v>25792</v>
      </c>
      <c r="F59" s="84">
        <f t="shared" si="5"/>
        <v>1.8852049637785846E-3</v>
      </c>
      <c r="G59" s="84">
        <f t="shared" si="1"/>
        <v>-2.7132834605992479E-4</v>
      </c>
      <c r="H59" s="63">
        <f t="shared" si="2"/>
        <v>-7</v>
      </c>
      <c r="I59" s="86">
        <f t="shared" si="3"/>
        <v>-8.6150241097603304E-6</v>
      </c>
      <c r="J59" s="62">
        <f t="shared" si="4"/>
        <v>217</v>
      </c>
    </row>
    <row r="60" spans="1:33">
      <c r="A60" s="97">
        <v>66</v>
      </c>
      <c r="B60" s="96" t="s">
        <v>60</v>
      </c>
      <c r="C60" s="62">
        <v>42842</v>
      </c>
      <c r="D60" s="62">
        <v>45697</v>
      </c>
      <c r="E60" s="63">
        <v>46390</v>
      </c>
      <c r="F60" s="84">
        <f t="shared" si="5"/>
        <v>3.3907668373793633E-3</v>
      </c>
      <c r="G60" s="84">
        <f t="shared" si="1"/>
        <v>8.281592829466411E-2</v>
      </c>
      <c r="H60" s="63">
        <f t="shared" si="2"/>
        <v>3548</v>
      </c>
      <c r="I60" s="86">
        <f t="shared" si="3"/>
        <v>4.3665865059185219E-3</v>
      </c>
      <c r="J60" s="62">
        <f t="shared" si="4"/>
        <v>693</v>
      </c>
    </row>
    <row r="61" spans="1:33">
      <c r="A61" s="97">
        <v>68</v>
      </c>
      <c r="B61" s="96" t="s">
        <v>61</v>
      </c>
      <c r="C61" s="62">
        <v>37794</v>
      </c>
      <c r="D61" s="62">
        <v>89946</v>
      </c>
      <c r="E61" s="63">
        <v>91431</v>
      </c>
      <c r="F61" s="84">
        <f t="shared" si="5"/>
        <v>6.6829317246913681E-3</v>
      </c>
      <c r="G61" s="84">
        <f t="shared" si="1"/>
        <v>1.4191935227813939</v>
      </c>
      <c r="H61" s="63">
        <f t="shared" si="2"/>
        <v>53637</v>
      </c>
      <c r="I61" s="86">
        <f t="shared" si="3"/>
        <v>6.6012006882173541E-2</v>
      </c>
      <c r="J61" s="62">
        <f t="shared" si="4"/>
        <v>1485</v>
      </c>
    </row>
    <row r="62" spans="1:33">
      <c r="A62" s="97">
        <v>69</v>
      </c>
      <c r="B62" s="96" t="s">
        <v>62</v>
      </c>
      <c r="C62" s="62">
        <v>130154</v>
      </c>
      <c r="D62" s="62">
        <v>135798</v>
      </c>
      <c r="E62" s="63">
        <v>136308</v>
      </c>
      <c r="F62" s="84">
        <f t="shared" si="5"/>
        <v>9.9631094216319528E-3</v>
      </c>
      <c r="G62" s="84">
        <f t="shared" si="1"/>
        <v>4.728245002074466E-2</v>
      </c>
      <c r="H62" s="63">
        <f t="shared" si="2"/>
        <v>6154</v>
      </c>
      <c r="I62" s="86">
        <f t="shared" si="3"/>
        <v>7.5738369102092955E-3</v>
      </c>
      <c r="J62" s="62">
        <f t="shared" si="4"/>
        <v>510</v>
      </c>
    </row>
    <row r="63" spans="1:33">
      <c r="A63" s="97">
        <v>70</v>
      </c>
      <c r="B63" s="96" t="s">
        <v>63</v>
      </c>
      <c r="C63" s="62">
        <v>222669</v>
      </c>
      <c r="D63" s="62">
        <v>221011</v>
      </c>
      <c r="E63" s="63">
        <v>222865</v>
      </c>
      <c r="F63" s="84">
        <f t="shared" si="5"/>
        <v>1.628978769589463E-2</v>
      </c>
      <c r="G63" s="84">
        <f t="shared" si="1"/>
        <v>8.8023029698790581E-4</v>
      </c>
      <c r="H63" s="63">
        <f t="shared" si="2"/>
        <v>196</v>
      </c>
      <c r="I63" s="86">
        <f t="shared" si="3"/>
        <v>2.4122067507328923E-4</v>
      </c>
      <c r="J63" s="62">
        <f t="shared" si="4"/>
        <v>1854</v>
      </c>
    </row>
    <row r="64" spans="1:33">
      <c r="A64" s="97">
        <v>71</v>
      </c>
      <c r="B64" s="96" t="s">
        <v>64</v>
      </c>
      <c r="C64" s="62">
        <v>127776</v>
      </c>
      <c r="D64" s="62">
        <v>134680</v>
      </c>
      <c r="E64" s="63">
        <v>136296</v>
      </c>
      <c r="F64" s="84">
        <f t="shared" si="5"/>
        <v>9.9622323101413602E-3</v>
      </c>
      <c r="G64" s="84">
        <f t="shared" si="1"/>
        <v>6.6679188580015022E-2</v>
      </c>
      <c r="H64" s="63">
        <f t="shared" si="2"/>
        <v>8520</v>
      </c>
      <c r="I64" s="86">
        <f t="shared" si="3"/>
        <v>1.0485715059308287E-2</v>
      </c>
      <c r="J64" s="62">
        <f t="shared" si="4"/>
        <v>1616</v>
      </c>
    </row>
    <row r="65" spans="1:33">
      <c r="A65" s="97">
        <v>72</v>
      </c>
      <c r="B65" s="96" t="s">
        <v>65</v>
      </c>
      <c r="C65" s="62">
        <v>11476</v>
      </c>
      <c r="D65" s="62">
        <v>10897</v>
      </c>
      <c r="E65" s="63">
        <v>11019</v>
      </c>
      <c r="F65" s="84">
        <f t="shared" si="5"/>
        <v>8.0540762623589578E-4</v>
      </c>
      <c r="G65" s="84">
        <f t="shared" si="1"/>
        <v>-3.9822237713489021E-2</v>
      </c>
      <c r="H65" s="63">
        <f t="shared" si="2"/>
        <v>-457</v>
      </c>
      <c r="I65" s="86">
        <f t="shared" si="3"/>
        <v>-5.6243800259435297E-4</v>
      </c>
      <c r="J65" s="62">
        <f t="shared" si="4"/>
        <v>122</v>
      </c>
    </row>
    <row r="66" spans="1:33">
      <c r="A66" s="97">
        <v>73</v>
      </c>
      <c r="B66" s="96" t="s">
        <v>66</v>
      </c>
      <c r="C66" s="62">
        <v>56561</v>
      </c>
      <c r="D66" s="62">
        <v>58470</v>
      </c>
      <c r="E66" s="63">
        <v>59105</v>
      </c>
      <c r="F66" s="84">
        <f t="shared" ref="F66:F90" si="6">E66/$E$90</f>
        <v>4.3201395542855634E-3</v>
      </c>
      <c r="G66" s="84">
        <f t="shared" si="1"/>
        <v>4.4977988366542314E-2</v>
      </c>
      <c r="H66" s="63">
        <f t="shared" si="2"/>
        <v>2544</v>
      </c>
      <c r="I66" s="86">
        <f t="shared" si="3"/>
        <v>3.1309459050328971E-3</v>
      </c>
      <c r="J66" s="62">
        <f t="shared" si="4"/>
        <v>635</v>
      </c>
    </row>
    <row r="67" spans="1:33">
      <c r="A67" s="97">
        <v>74</v>
      </c>
      <c r="B67" s="96" t="s">
        <v>67</v>
      </c>
      <c r="C67" s="62">
        <v>22273</v>
      </c>
      <c r="D67" s="62">
        <v>26057</v>
      </c>
      <c r="E67" s="63">
        <v>27077</v>
      </c>
      <c r="F67" s="84">
        <f t="shared" si="6"/>
        <v>1.9791289858961205E-3</v>
      </c>
      <c r="G67" s="84">
        <f t="shared" ref="G67:G90" si="7">(E67-C67)/C67</f>
        <v>0.21568715485116507</v>
      </c>
      <c r="H67" s="63">
        <f t="shared" ref="H67:H90" si="8">E67-C67</f>
        <v>4804</v>
      </c>
      <c r="I67" s="86">
        <f t="shared" ref="I67:I90" si="9">H67/$H$90</f>
        <v>5.9123679747555176E-3</v>
      </c>
      <c r="J67" s="62">
        <f t="shared" ref="J67:J90" si="10">E67-D67</f>
        <v>1020</v>
      </c>
    </row>
    <row r="68" spans="1:33">
      <c r="A68" s="97">
        <v>75</v>
      </c>
      <c r="B68" s="96" t="s">
        <v>68</v>
      </c>
      <c r="C68" s="62">
        <v>5862</v>
      </c>
      <c r="D68" s="62">
        <v>6269</v>
      </c>
      <c r="E68" s="63">
        <v>6345</v>
      </c>
      <c r="F68" s="84">
        <f t="shared" si="6"/>
        <v>4.637727006504001E-4</v>
      </c>
      <c r="G68" s="84">
        <f t="shared" si="7"/>
        <v>8.2395087001023548E-2</v>
      </c>
      <c r="H68" s="63">
        <f t="shared" si="8"/>
        <v>483</v>
      </c>
      <c r="I68" s="86">
        <f t="shared" si="9"/>
        <v>5.9443666357346272E-4</v>
      </c>
      <c r="J68" s="62">
        <f t="shared" si="10"/>
        <v>76</v>
      </c>
    </row>
    <row r="69" spans="1:33">
      <c r="A69" s="97">
        <v>77</v>
      </c>
      <c r="B69" s="96" t="s">
        <v>69</v>
      </c>
      <c r="C69" s="62">
        <v>29755</v>
      </c>
      <c r="D69" s="62">
        <v>29364</v>
      </c>
      <c r="E69" s="63">
        <v>29603</v>
      </c>
      <c r="F69" s="84">
        <f t="shared" si="6"/>
        <v>2.1637609546656888E-3</v>
      </c>
      <c r="G69" s="84">
        <f t="shared" si="7"/>
        <v>-5.1083851453537221E-3</v>
      </c>
      <c r="H69" s="63">
        <f t="shared" si="8"/>
        <v>-152</v>
      </c>
      <c r="I69" s="86">
        <f t="shared" si="9"/>
        <v>-1.8706909495479573E-4</v>
      </c>
      <c r="J69" s="62">
        <f t="shared" si="10"/>
        <v>239</v>
      </c>
    </row>
    <row r="70" spans="1:33">
      <c r="A70" s="97">
        <v>78</v>
      </c>
      <c r="B70" s="96" t="s">
        <v>70</v>
      </c>
      <c r="C70" s="62">
        <v>23282</v>
      </c>
      <c r="D70" s="62">
        <v>35971</v>
      </c>
      <c r="E70" s="63">
        <v>37438</v>
      </c>
      <c r="F70" s="84">
        <f t="shared" si="6"/>
        <v>2.7364416653979005E-3</v>
      </c>
      <c r="G70" s="84">
        <f t="shared" si="7"/>
        <v>0.60802336569023285</v>
      </c>
      <c r="H70" s="63">
        <f t="shared" si="8"/>
        <v>14156</v>
      </c>
      <c r="I70" s="86">
        <f t="shared" si="9"/>
        <v>1.742204018539532E-2</v>
      </c>
      <c r="J70" s="62">
        <f t="shared" si="10"/>
        <v>1467</v>
      </c>
    </row>
    <row r="71" spans="1:33">
      <c r="A71" s="97">
        <v>79</v>
      </c>
      <c r="B71" s="96" t="s">
        <v>71</v>
      </c>
      <c r="C71" s="62">
        <v>51431</v>
      </c>
      <c r="D71" s="62">
        <v>49656</v>
      </c>
      <c r="E71" s="63">
        <v>54487</v>
      </c>
      <c r="F71" s="84">
        <f t="shared" si="6"/>
        <v>3.9825978156561625E-3</v>
      </c>
      <c r="G71" s="84">
        <f t="shared" si="7"/>
        <v>5.9419416305341137E-2</v>
      </c>
      <c r="H71" s="63">
        <f t="shared" si="8"/>
        <v>3056</v>
      </c>
      <c r="I71" s="86">
        <f t="shared" si="9"/>
        <v>3.7610733827753672E-3</v>
      </c>
      <c r="J71" s="62">
        <f t="shared" si="10"/>
        <v>4831</v>
      </c>
    </row>
    <row r="72" spans="1:33">
      <c r="A72" s="97">
        <v>80</v>
      </c>
      <c r="B72" s="96" t="s">
        <v>72</v>
      </c>
      <c r="C72" s="62">
        <v>249464</v>
      </c>
      <c r="D72" s="62">
        <v>266705</v>
      </c>
      <c r="E72" s="63">
        <v>268678</v>
      </c>
      <c r="F72" s="84">
        <f t="shared" si="6"/>
        <v>1.9638380089101369E-2</v>
      </c>
      <c r="G72" s="84">
        <f t="shared" si="7"/>
        <v>7.7021133309816248E-2</v>
      </c>
      <c r="H72" s="63">
        <f t="shared" si="8"/>
        <v>19214</v>
      </c>
      <c r="I72" s="86">
        <f t="shared" si="9"/>
        <v>2.364701046356214E-2</v>
      </c>
      <c r="J72" s="62">
        <f t="shared" si="10"/>
        <v>1973</v>
      </c>
    </row>
    <row r="73" spans="1:33" s="26" customFormat="1">
      <c r="A73" s="97">
        <v>81</v>
      </c>
      <c r="B73" s="96" t="s">
        <v>73</v>
      </c>
      <c r="C73" s="62">
        <v>494627</v>
      </c>
      <c r="D73" s="62">
        <v>623104</v>
      </c>
      <c r="E73" s="63">
        <v>635156</v>
      </c>
      <c r="F73" s="84">
        <f t="shared" si="6"/>
        <v>4.6425218826525692E-2</v>
      </c>
      <c r="G73" s="84">
        <f t="shared" si="7"/>
        <v>0.2841110574230683</v>
      </c>
      <c r="H73" s="63">
        <f t="shared" si="8"/>
        <v>140529</v>
      </c>
      <c r="I73" s="86">
        <f t="shared" si="9"/>
        <v>0.17295153187435849</v>
      </c>
      <c r="J73" s="62">
        <f t="shared" si="10"/>
        <v>12052</v>
      </c>
      <c r="L73" s="79"/>
      <c r="M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</row>
    <row r="74" spans="1:33" s="26" customFormat="1">
      <c r="A74" s="97">
        <v>82</v>
      </c>
      <c r="B74" s="96" t="s">
        <v>74</v>
      </c>
      <c r="C74" s="62">
        <v>347928</v>
      </c>
      <c r="D74" s="62">
        <v>392336</v>
      </c>
      <c r="E74" s="63">
        <v>389980</v>
      </c>
      <c r="F74" s="84">
        <f t="shared" si="6"/>
        <v>2.8504661591748311E-2</v>
      </c>
      <c r="G74" s="84">
        <f t="shared" si="7"/>
        <v>0.12086408682256099</v>
      </c>
      <c r="H74" s="63">
        <f t="shared" si="8"/>
        <v>42052</v>
      </c>
      <c r="I74" s="86">
        <f t="shared" si="9"/>
        <v>5.1754141980520196E-2</v>
      </c>
      <c r="J74" s="62">
        <f t="shared" si="10"/>
        <v>-2356</v>
      </c>
      <c r="L74" s="79"/>
      <c r="M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</row>
    <row r="75" spans="1:33">
      <c r="A75" s="97">
        <v>84</v>
      </c>
      <c r="B75" s="96" t="s">
        <v>75</v>
      </c>
      <c r="C75" s="62">
        <v>12567</v>
      </c>
      <c r="D75" s="62">
        <v>25757</v>
      </c>
      <c r="E75" s="63">
        <v>27421</v>
      </c>
      <c r="F75" s="84">
        <f t="shared" si="6"/>
        <v>2.0042728486264179E-3</v>
      </c>
      <c r="G75" s="84">
        <f t="shared" si="7"/>
        <v>1.1819845627436938</v>
      </c>
      <c r="H75" s="63">
        <f t="shared" si="8"/>
        <v>14854</v>
      </c>
      <c r="I75" s="86">
        <f t="shared" si="9"/>
        <v>1.8281081160911421E-2</v>
      </c>
      <c r="J75" s="62">
        <f t="shared" si="10"/>
        <v>1664</v>
      </c>
    </row>
    <row r="76" spans="1:33">
      <c r="A76" s="97">
        <v>85</v>
      </c>
      <c r="B76" s="96" t="s">
        <v>76</v>
      </c>
      <c r="C76" s="62">
        <v>521079</v>
      </c>
      <c r="D76" s="62">
        <v>611733</v>
      </c>
      <c r="E76" s="63">
        <v>675755</v>
      </c>
      <c r="F76" s="84">
        <f t="shared" si="6"/>
        <v>4.9392706277070313E-2</v>
      </c>
      <c r="G76" s="84">
        <f t="shared" si="7"/>
        <v>0.29683790749579236</v>
      </c>
      <c r="H76" s="63">
        <f t="shared" si="8"/>
        <v>154676</v>
      </c>
      <c r="I76" s="86">
        <f t="shared" si="9"/>
        <v>0.19036249560018412</v>
      </c>
      <c r="J76" s="62">
        <f t="shared" si="10"/>
        <v>64022</v>
      </c>
    </row>
    <row r="77" spans="1:33">
      <c r="A77" s="97">
        <v>86</v>
      </c>
      <c r="B77" s="96" t="s">
        <v>77</v>
      </c>
      <c r="C77" s="62">
        <v>243035</v>
      </c>
      <c r="D77" s="62">
        <v>263323</v>
      </c>
      <c r="E77" s="63">
        <v>265197</v>
      </c>
      <c r="F77" s="84">
        <f t="shared" si="6"/>
        <v>1.9383944664205541E-2</v>
      </c>
      <c r="G77" s="84">
        <f t="shared" si="7"/>
        <v>9.1188511942724301E-2</v>
      </c>
      <c r="H77" s="63">
        <f t="shared" si="8"/>
        <v>22162</v>
      </c>
      <c r="I77" s="86">
        <f t="shared" si="9"/>
        <v>2.7275166331501205E-2</v>
      </c>
      <c r="J77" s="62">
        <f t="shared" si="10"/>
        <v>1874</v>
      </c>
    </row>
    <row r="78" spans="1:33">
      <c r="A78" s="97">
        <v>87</v>
      </c>
      <c r="B78" s="96" t="s">
        <v>78</v>
      </c>
      <c r="C78" s="62">
        <v>19686</v>
      </c>
      <c r="D78" s="62">
        <v>23889</v>
      </c>
      <c r="E78" s="63">
        <v>22933</v>
      </c>
      <c r="F78" s="84">
        <f t="shared" si="6"/>
        <v>1.6762331511450946E-3</v>
      </c>
      <c r="G78" s="84">
        <f t="shared" si="7"/>
        <v>0.16493955094991364</v>
      </c>
      <c r="H78" s="63">
        <f t="shared" si="8"/>
        <v>3247</v>
      </c>
      <c r="I78" s="86">
        <f t="shared" si="9"/>
        <v>3.9961404691988269E-3</v>
      </c>
      <c r="J78" s="62">
        <f t="shared" si="10"/>
        <v>-956</v>
      </c>
    </row>
    <row r="79" spans="1:33">
      <c r="A79" s="97">
        <v>88</v>
      </c>
      <c r="B79" s="96" t="s">
        <v>79</v>
      </c>
      <c r="C79" s="62">
        <v>34557</v>
      </c>
      <c r="D79" s="62">
        <v>38469</v>
      </c>
      <c r="E79" s="63">
        <v>38756</v>
      </c>
      <c r="F79" s="84">
        <f t="shared" si="6"/>
        <v>2.8327777441145637E-3</v>
      </c>
      <c r="G79" s="84">
        <f t="shared" si="7"/>
        <v>0.1215093902827213</v>
      </c>
      <c r="H79" s="63">
        <f t="shared" si="8"/>
        <v>4199</v>
      </c>
      <c r="I79" s="86">
        <f t="shared" si="9"/>
        <v>5.1677837481262324E-3</v>
      </c>
      <c r="J79" s="62">
        <f t="shared" si="10"/>
        <v>287</v>
      </c>
      <c r="U79" s="35"/>
      <c r="V79" s="35"/>
    </row>
    <row r="80" spans="1:33">
      <c r="A80" s="97">
        <v>90</v>
      </c>
      <c r="B80" s="96" t="s">
        <v>80</v>
      </c>
      <c r="C80" s="62">
        <v>11930</v>
      </c>
      <c r="D80" s="62">
        <v>13155</v>
      </c>
      <c r="E80" s="63">
        <v>13550</v>
      </c>
      <c r="F80" s="84">
        <f t="shared" si="6"/>
        <v>9.9040505812654392E-4</v>
      </c>
      <c r="G80" s="84">
        <f t="shared" si="7"/>
        <v>0.13579212070410729</v>
      </c>
      <c r="H80" s="63">
        <f t="shared" si="8"/>
        <v>1620</v>
      </c>
      <c r="I80" s="86">
        <f t="shared" si="9"/>
        <v>1.9937627225445334E-3</v>
      </c>
      <c r="J80" s="62">
        <f t="shared" si="10"/>
        <v>395</v>
      </c>
    </row>
    <row r="81" spans="1:33">
      <c r="A81" s="97">
        <v>91</v>
      </c>
      <c r="B81" s="96" t="s">
        <v>81</v>
      </c>
      <c r="C81" s="62">
        <v>2398</v>
      </c>
      <c r="D81" s="62">
        <v>2767</v>
      </c>
      <c r="E81" s="63">
        <v>2811</v>
      </c>
      <c r="F81" s="84">
        <f t="shared" si="6"/>
        <v>2.0546336667112288E-4</v>
      </c>
      <c r="G81" s="84">
        <f t="shared" si="7"/>
        <v>0.17222685571309423</v>
      </c>
      <c r="H81" s="63">
        <f t="shared" si="8"/>
        <v>413</v>
      </c>
      <c r="I81" s="86">
        <f t="shared" si="9"/>
        <v>5.0828642247585946E-4</v>
      </c>
      <c r="J81" s="62">
        <f t="shared" si="10"/>
        <v>44</v>
      </c>
    </row>
    <row r="82" spans="1:33">
      <c r="A82" s="97">
        <v>92</v>
      </c>
      <c r="B82" s="96" t="s">
        <v>82</v>
      </c>
      <c r="C82" s="62">
        <v>12132</v>
      </c>
      <c r="D82" s="62">
        <v>11342</v>
      </c>
      <c r="E82" s="63">
        <v>11392</v>
      </c>
      <c r="F82" s="84">
        <f t="shared" si="6"/>
        <v>8.3267117506845669E-4</v>
      </c>
      <c r="G82" s="84">
        <f t="shared" si="7"/>
        <v>-6.0995713814704915E-2</v>
      </c>
      <c r="H82" s="63">
        <f t="shared" si="8"/>
        <v>-740</v>
      </c>
      <c r="I82" s="86">
        <f t="shared" si="9"/>
        <v>-9.1073112017466343E-4</v>
      </c>
      <c r="J82" s="62">
        <f t="shared" si="10"/>
        <v>50</v>
      </c>
    </row>
    <row r="83" spans="1:33">
      <c r="A83" s="97">
        <v>93</v>
      </c>
      <c r="B83" s="96" t="s">
        <v>83</v>
      </c>
      <c r="C83" s="62">
        <v>58014</v>
      </c>
      <c r="D83" s="62">
        <v>42380</v>
      </c>
      <c r="E83" s="63">
        <v>43623</v>
      </c>
      <c r="F83" s="84">
        <f t="shared" si="6"/>
        <v>3.1885195461737437E-3</v>
      </c>
      <c r="G83" s="84">
        <f t="shared" si="7"/>
        <v>-0.24806081290722928</v>
      </c>
      <c r="H83" s="63">
        <f t="shared" si="8"/>
        <v>-14391</v>
      </c>
      <c r="I83" s="86">
        <f t="shared" si="9"/>
        <v>-1.7711258851937271E-2</v>
      </c>
      <c r="J83" s="62">
        <f t="shared" si="10"/>
        <v>1243</v>
      </c>
    </row>
    <row r="84" spans="1:33">
      <c r="A84" s="97">
        <v>94</v>
      </c>
      <c r="B84" s="96" t="s">
        <v>84</v>
      </c>
      <c r="C84" s="62">
        <v>36883</v>
      </c>
      <c r="D84" s="62">
        <v>40996</v>
      </c>
      <c r="E84" s="63">
        <v>40932</v>
      </c>
      <c r="F84" s="84">
        <f t="shared" si="6"/>
        <v>2.9918272944085386E-3</v>
      </c>
      <c r="G84" s="84">
        <f t="shared" si="7"/>
        <v>0.10977957324512648</v>
      </c>
      <c r="H84" s="63">
        <f t="shared" si="8"/>
        <v>4049</v>
      </c>
      <c r="I84" s="86">
        <f t="shared" si="9"/>
        <v>4.9831760886313676E-3</v>
      </c>
      <c r="J84" s="62">
        <f t="shared" si="10"/>
        <v>-64</v>
      </c>
    </row>
    <row r="85" spans="1:33">
      <c r="A85" s="97">
        <v>95</v>
      </c>
      <c r="B85" s="96" t="s">
        <v>85</v>
      </c>
      <c r="C85" s="62">
        <v>69218</v>
      </c>
      <c r="D85" s="62">
        <v>67791</v>
      </c>
      <c r="E85" s="63">
        <v>67378</v>
      </c>
      <c r="F85" s="84">
        <f t="shared" si="6"/>
        <v>4.9248348344243745E-3</v>
      </c>
      <c r="G85" s="84">
        <f t="shared" si="7"/>
        <v>-2.6582680805570805E-2</v>
      </c>
      <c r="H85" s="63">
        <f t="shared" si="8"/>
        <v>-1840</v>
      </c>
      <c r="I85" s="86">
        <f t="shared" si="9"/>
        <v>-2.2645206231370011E-3</v>
      </c>
      <c r="J85" s="62">
        <f t="shared" si="10"/>
        <v>-413</v>
      </c>
    </row>
    <row r="86" spans="1:33">
      <c r="A86" s="97">
        <v>96</v>
      </c>
      <c r="B86" s="96" t="s">
        <v>86</v>
      </c>
      <c r="C86" s="62">
        <v>208123</v>
      </c>
      <c r="D86" s="62">
        <v>106805</v>
      </c>
      <c r="E86" s="63">
        <v>108519</v>
      </c>
      <c r="F86" s="84">
        <f t="shared" si="6"/>
        <v>7.9319384872940536E-3</v>
      </c>
      <c r="G86" s="84">
        <f t="shared" si="7"/>
        <v>-0.47858237676758453</v>
      </c>
      <c r="H86" s="63">
        <f t="shared" si="8"/>
        <v>-99604</v>
      </c>
      <c r="I86" s="86">
        <f t="shared" si="9"/>
        <v>-0.1225844087755097</v>
      </c>
      <c r="J86" s="62">
        <f t="shared" si="10"/>
        <v>1714</v>
      </c>
    </row>
    <row r="87" spans="1:33">
      <c r="A87" s="97">
        <v>97</v>
      </c>
      <c r="B87" s="96" t="s">
        <v>87</v>
      </c>
      <c r="C87" s="62">
        <v>26608</v>
      </c>
      <c r="D87" s="62">
        <v>37881</v>
      </c>
      <c r="E87" s="63">
        <v>37556</v>
      </c>
      <c r="F87" s="84">
        <f t="shared" si="6"/>
        <v>2.7450665950553865E-3</v>
      </c>
      <c r="G87" s="84">
        <f t="shared" si="7"/>
        <v>0.41145520144317499</v>
      </c>
      <c r="H87" s="63">
        <f t="shared" si="8"/>
        <v>10948</v>
      </c>
      <c r="I87" s="86">
        <f t="shared" si="9"/>
        <v>1.3473897707665156E-2</v>
      </c>
      <c r="J87" s="62">
        <f t="shared" si="10"/>
        <v>-325</v>
      </c>
    </row>
    <row r="88" spans="1:33">
      <c r="A88" s="97">
        <v>98</v>
      </c>
      <c r="B88" s="96" t="s">
        <v>88</v>
      </c>
      <c r="C88" s="62">
        <v>1961</v>
      </c>
      <c r="D88" s="62">
        <v>1989</v>
      </c>
      <c r="E88" s="63">
        <v>2178</v>
      </c>
      <c r="F88" s="84">
        <f t="shared" si="6"/>
        <v>1.5919573554240685E-4</v>
      </c>
      <c r="G88" s="84">
        <f t="shared" si="7"/>
        <v>0.11065782763895972</v>
      </c>
      <c r="H88" s="63">
        <f t="shared" si="8"/>
        <v>217</v>
      </c>
      <c r="I88" s="86">
        <f t="shared" si="9"/>
        <v>2.670657474025702E-4</v>
      </c>
      <c r="J88" s="62">
        <f t="shared" si="10"/>
        <v>189</v>
      </c>
    </row>
    <row r="89" spans="1:33" ht="15" thickBot="1">
      <c r="A89" s="97">
        <v>99</v>
      </c>
      <c r="B89" s="96" t="s">
        <v>89</v>
      </c>
      <c r="C89" s="62">
        <v>3666</v>
      </c>
      <c r="D89" s="62">
        <v>3923</v>
      </c>
      <c r="E89" s="63">
        <v>3980</v>
      </c>
      <c r="F89" s="84">
        <f t="shared" si="6"/>
        <v>2.9090864437960478E-4</v>
      </c>
      <c r="G89" s="84">
        <f t="shared" si="7"/>
        <v>8.56519367157665E-2</v>
      </c>
      <c r="H89" s="63">
        <f t="shared" si="8"/>
        <v>314</v>
      </c>
      <c r="I89" s="86">
        <f t="shared" si="9"/>
        <v>3.8644536720924908E-4</v>
      </c>
      <c r="J89" s="62">
        <f t="shared" si="10"/>
        <v>57</v>
      </c>
    </row>
    <row r="90" spans="1:33" s="12" customFormat="1" ht="15" thickBot="1">
      <c r="A90" s="87" t="s">
        <v>90</v>
      </c>
      <c r="B90" s="88"/>
      <c r="C90" s="89">
        <v>12868737</v>
      </c>
      <c r="D90" s="89">
        <v>13328128</v>
      </c>
      <c r="E90" s="90">
        <v>13681271</v>
      </c>
      <c r="F90" s="91">
        <f t="shared" si="6"/>
        <v>1</v>
      </c>
      <c r="G90" s="91">
        <f t="shared" si="7"/>
        <v>6.3140151205203748E-2</v>
      </c>
      <c r="H90" s="90">
        <f t="shared" si="8"/>
        <v>812534</v>
      </c>
      <c r="I90" s="92">
        <f t="shared" si="9"/>
        <v>1</v>
      </c>
      <c r="J90" s="89">
        <f t="shared" si="10"/>
        <v>353143</v>
      </c>
      <c r="L90" s="35"/>
      <c r="M90" s="35"/>
      <c r="O90" s="35"/>
      <c r="P90" s="35"/>
      <c r="Q90" s="35"/>
      <c r="R90" s="35"/>
      <c r="S90" s="35"/>
      <c r="T90" s="35"/>
      <c r="U90" s="10"/>
      <c r="V90" s="10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</row>
    <row r="91" spans="1:33">
      <c r="A91" s="26"/>
      <c r="B91" s="26"/>
      <c r="C91" s="13"/>
      <c r="D91" s="13"/>
      <c r="E91" s="13"/>
      <c r="F91" s="26"/>
      <c r="G91" s="26"/>
      <c r="H91" s="26"/>
      <c r="I91" s="26"/>
    </row>
    <row r="94" spans="1:33">
      <c r="F94" s="10"/>
    </row>
    <row r="98" spans="4:4">
      <c r="D98" s="33"/>
    </row>
  </sheetData>
  <mergeCells count="1">
    <mergeCell ref="A90:B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78"/>
  <sheetViews>
    <sheetView workbookViewId="0">
      <pane ySplit="1" topLeftCell="A23" activePane="bottomLeft" state="frozen"/>
      <selection pane="bottomLeft" activeCell="C28" sqref="C28"/>
    </sheetView>
  </sheetViews>
  <sheetFormatPr defaultColWidth="8.81640625" defaultRowHeight="14.5"/>
  <cols>
    <col min="1" max="1" width="17.26953125" style="8" bestFit="1" customWidth="1"/>
    <col min="2" max="2" width="34.453125" style="8" bestFit="1" customWidth="1"/>
    <col min="3" max="3" width="12" style="8" customWidth="1"/>
    <col min="4" max="4" width="8.81640625" customWidth="1"/>
    <col min="5" max="5" width="12" style="8" customWidth="1"/>
    <col min="6" max="6" width="17.81640625" style="8" customWidth="1"/>
    <col min="7" max="7" width="28.453125" style="8" customWidth="1"/>
    <col min="8" max="8" width="26.7265625" style="8" customWidth="1"/>
    <col min="9" max="9" width="22" style="8" customWidth="1"/>
    <col min="10" max="10" width="27.54296875" style="8" customWidth="1"/>
    <col min="11" max="11" width="8.81640625" style="8"/>
    <col min="12" max="12" width="32.7265625" style="10" bestFit="1" customWidth="1"/>
    <col min="13" max="13" width="8.81640625" style="10" customWidth="1"/>
    <col min="14" max="14" width="8.81640625" style="10"/>
    <col min="15" max="20" width="8.81640625" style="8"/>
    <col min="21" max="21" width="33.26953125" style="10" bestFit="1" customWidth="1"/>
    <col min="22" max="29" width="8.81640625" style="10"/>
    <col min="30" max="16384" width="8.81640625" style="8"/>
  </cols>
  <sheetData>
    <row r="1" spans="1:24" ht="29.5" thickBot="1">
      <c r="A1" s="7" t="s">
        <v>1</v>
      </c>
      <c r="B1" s="7" t="s">
        <v>91</v>
      </c>
      <c r="C1" s="4">
        <v>41730</v>
      </c>
      <c r="D1" s="40">
        <v>42064</v>
      </c>
      <c r="E1" s="4">
        <v>42095</v>
      </c>
      <c r="F1" s="1" t="s">
        <v>268</v>
      </c>
      <c r="G1" s="1" t="s">
        <v>269</v>
      </c>
      <c r="H1" s="1" t="s">
        <v>270</v>
      </c>
      <c r="I1" s="1" t="s">
        <v>271</v>
      </c>
      <c r="J1" s="39" t="s">
        <v>272</v>
      </c>
      <c r="K1" s="10"/>
    </row>
    <row r="2" spans="1:24">
      <c r="A2" s="98">
        <v>10</v>
      </c>
      <c r="B2" s="94" t="s">
        <v>10</v>
      </c>
      <c r="C2" s="82">
        <v>423801</v>
      </c>
      <c r="D2" s="82">
        <v>425674</v>
      </c>
      <c r="E2" s="82">
        <v>428723</v>
      </c>
      <c r="F2" s="83">
        <f t="shared" ref="F2:F26" si="0">E2/$E$26</f>
        <v>0.12001779314599954</v>
      </c>
      <c r="G2" s="83">
        <f t="shared" ref="G2:G26" si="1">(E2-C2)/C2</f>
        <v>1.161394144893476E-2</v>
      </c>
      <c r="H2" s="82">
        <f t="shared" ref="H2:H26" si="2">E2-C2</f>
        <v>4922</v>
      </c>
      <c r="I2" s="85">
        <f>H2/$H$26</f>
        <v>0.11987919528471917</v>
      </c>
      <c r="J2" s="81">
        <f>E2-D2</f>
        <v>3049</v>
      </c>
      <c r="K2" s="11"/>
      <c r="L2" s="77"/>
      <c r="M2" s="80"/>
      <c r="U2" s="45"/>
      <c r="V2" s="46"/>
      <c r="W2" s="47"/>
      <c r="X2" s="46"/>
    </row>
    <row r="3" spans="1:24">
      <c r="A3" s="97">
        <v>11</v>
      </c>
      <c r="B3" s="96" t="s">
        <v>11</v>
      </c>
      <c r="C3" s="63">
        <v>14386</v>
      </c>
      <c r="D3" s="63">
        <v>14761</v>
      </c>
      <c r="E3" s="63">
        <v>15115</v>
      </c>
      <c r="F3" s="84">
        <f t="shared" si="0"/>
        <v>4.2313310538547805E-3</v>
      </c>
      <c r="G3" s="84">
        <f t="shared" si="1"/>
        <v>5.0674266648130128E-2</v>
      </c>
      <c r="H3" s="63">
        <f t="shared" si="2"/>
        <v>729</v>
      </c>
      <c r="I3" s="86">
        <f t="shared" ref="I3:I26" si="3">H3/$H$26</f>
        <v>1.7755370451556333E-2</v>
      </c>
      <c r="J3" s="62">
        <f t="shared" ref="J3:J26" si="4">E3-D3</f>
        <v>354</v>
      </c>
      <c r="K3" s="11"/>
      <c r="L3" s="77"/>
      <c r="M3" s="80"/>
      <c r="U3" s="45"/>
      <c r="V3" s="46"/>
      <c r="W3" s="47"/>
      <c r="X3" s="46"/>
    </row>
    <row r="4" spans="1:24" ht="17.25" customHeight="1">
      <c r="A4" s="97">
        <v>12</v>
      </c>
      <c r="B4" s="96" t="s">
        <v>12</v>
      </c>
      <c r="C4" s="63">
        <v>3362</v>
      </c>
      <c r="D4" s="63">
        <v>4173</v>
      </c>
      <c r="E4" s="63">
        <v>4315</v>
      </c>
      <c r="F4" s="84">
        <f t="shared" si="0"/>
        <v>1.2079519349906304E-3</v>
      </c>
      <c r="G4" s="84">
        <f t="shared" si="1"/>
        <v>0.28346222486615108</v>
      </c>
      <c r="H4" s="63">
        <f t="shared" si="2"/>
        <v>953</v>
      </c>
      <c r="I4" s="86">
        <f t="shared" si="3"/>
        <v>2.3211067270690243E-2</v>
      </c>
      <c r="J4" s="62">
        <f t="shared" si="4"/>
        <v>142</v>
      </c>
      <c r="K4" s="11"/>
      <c r="L4" s="77"/>
      <c r="M4" s="80"/>
      <c r="U4" s="45"/>
      <c r="V4" s="46"/>
      <c r="W4" s="47"/>
      <c r="X4" s="46"/>
    </row>
    <row r="5" spans="1:24">
      <c r="A5" s="97">
        <v>13</v>
      </c>
      <c r="B5" s="96" t="s">
        <v>13</v>
      </c>
      <c r="C5" s="63">
        <v>443554</v>
      </c>
      <c r="D5" s="63">
        <v>431550</v>
      </c>
      <c r="E5" s="63">
        <v>426484</v>
      </c>
      <c r="F5" s="84">
        <f t="shared" si="0"/>
        <v>0.11939100186385723</v>
      </c>
      <c r="G5" s="84">
        <f t="shared" si="1"/>
        <v>-3.8484603903921506E-2</v>
      </c>
      <c r="H5" s="63">
        <f t="shared" si="2"/>
        <v>-17070</v>
      </c>
      <c r="I5" s="86">
        <f t="shared" si="3"/>
        <v>-0.41575332456524916</v>
      </c>
      <c r="J5" s="62">
        <f t="shared" si="4"/>
        <v>-5066</v>
      </c>
      <c r="K5" s="11"/>
      <c r="L5" s="77"/>
      <c r="M5" s="80"/>
      <c r="U5" s="45"/>
      <c r="V5" s="46"/>
      <c r="W5" s="47"/>
      <c r="X5" s="46"/>
    </row>
    <row r="6" spans="1:24">
      <c r="A6" s="97">
        <v>14</v>
      </c>
      <c r="B6" s="96" t="s">
        <v>14</v>
      </c>
      <c r="C6" s="63">
        <v>490138</v>
      </c>
      <c r="D6" s="63">
        <v>492850</v>
      </c>
      <c r="E6" s="63">
        <v>491118</v>
      </c>
      <c r="F6" s="84">
        <f t="shared" si="0"/>
        <v>0.13748480612021516</v>
      </c>
      <c r="G6" s="84">
        <f t="shared" si="1"/>
        <v>1.9994368932831161E-3</v>
      </c>
      <c r="H6" s="63">
        <f t="shared" si="2"/>
        <v>980</v>
      </c>
      <c r="I6" s="86">
        <f t="shared" si="3"/>
        <v>2.3868673583710847E-2</v>
      </c>
      <c r="J6" s="62">
        <f t="shared" si="4"/>
        <v>-1732</v>
      </c>
      <c r="K6" s="11"/>
      <c r="L6" s="77"/>
      <c r="M6" s="80"/>
      <c r="U6" s="45"/>
      <c r="V6" s="46"/>
      <c r="W6" s="47"/>
      <c r="X6" s="46"/>
    </row>
    <row r="7" spans="1:24">
      <c r="A7" s="97">
        <v>15</v>
      </c>
      <c r="B7" s="96" t="s">
        <v>15</v>
      </c>
      <c r="C7" s="63">
        <v>67497</v>
      </c>
      <c r="D7" s="63">
        <v>62974</v>
      </c>
      <c r="E7" s="63">
        <v>62665</v>
      </c>
      <c r="F7" s="84">
        <f t="shared" si="0"/>
        <v>1.7542597452187218E-2</v>
      </c>
      <c r="G7" s="84">
        <f t="shared" si="1"/>
        <v>-7.1588366890380312E-2</v>
      </c>
      <c r="H7" s="63">
        <f t="shared" si="2"/>
        <v>-4832</v>
      </c>
      <c r="I7" s="86">
        <f t="shared" si="3"/>
        <v>-0.11768717424131717</v>
      </c>
      <c r="J7" s="62">
        <f t="shared" si="4"/>
        <v>-309</v>
      </c>
      <c r="K7" s="11"/>
      <c r="L7" s="77"/>
      <c r="M7" s="80"/>
      <c r="U7" s="45"/>
      <c r="V7" s="46"/>
      <c r="W7" s="47"/>
      <c r="X7" s="46"/>
    </row>
    <row r="8" spans="1:24">
      <c r="A8" s="97">
        <v>16</v>
      </c>
      <c r="B8" s="96" t="s">
        <v>16</v>
      </c>
      <c r="C8" s="63">
        <v>70164</v>
      </c>
      <c r="D8" s="63">
        <v>70034</v>
      </c>
      <c r="E8" s="63">
        <v>70102</v>
      </c>
      <c r="F8" s="84">
        <f t="shared" si="0"/>
        <v>1.9624529906538395E-2</v>
      </c>
      <c r="G8" s="84">
        <f t="shared" si="1"/>
        <v>-8.8364403397753839E-4</v>
      </c>
      <c r="H8" s="63">
        <f t="shared" si="2"/>
        <v>-62</v>
      </c>
      <c r="I8" s="86">
        <f t="shared" si="3"/>
        <v>-1.510058941010278E-3</v>
      </c>
      <c r="J8" s="62">
        <f t="shared" si="4"/>
        <v>68</v>
      </c>
      <c r="K8" s="11"/>
      <c r="L8" s="77"/>
      <c r="M8" s="80"/>
      <c r="U8" s="45"/>
      <c r="V8" s="46"/>
      <c r="W8" s="47"/>
      <c r="X8" s="46"/>
    </row>
    <row r="9" spans="1:24">
      <c r="A9" s="97">
        <v>17</v>
      </c>
      <c r="B9" s="96" t="s">
        <v>17</v>
      </c>
      <c r="C9" s="63">
        <v>48143</v>
      </c>
      <c r="D9" s="63">
        <v>51548</v>
      </c>
      <c r="E9" s="63">
        <v>51487</v>
      </c>
      <c r="F9" s="84">
        <f t="shared" si="0"/>
        <v>1.4413400064162824E-2</v>
      </c>
      <c r="G9" s="84">
        <f t="shared" si="1"/>
        <v>6.9459734540847057E-2</v>
      </c>
      <c r="H9" s="63">
        <f t="shared" si="2"/>
        <v>3344</v>
      </c>
      <c r="I9" s="86">
        <f t="shared" si="3"/>
        <v>8.1445759657070488E-2</v>
      </c>
      <c r="J9" s="62">
        <f t="shared" si="4"/>
        <v>-61</v>
      </c>
      <c r="K9" s="11"/>
      <c r="L9" s="77"/>
      <c r="M9" s="80"/>
      <c r="U9" s="45"/>
      <c r="V9" s="46"/>
      <c r="W9" s="47"/>
      <c r="X9" s="46"/>
    </row>
    <row r="10" spans="1:24">
      <c r="A10" s="97">
        <v>18</v>
      </c>
      <c r="B10" s="96" t="s">
        <v>18</v>
      </c>
      <c r="C10" s="63">
        <v>66188</v>
      </c>
      <c r="D10" s="63">
        <v>63500</v>
      </c>
      <c r="E10" s="63">
        <v>63489</v>
      </c>
      <c r="F10" s="84">
        <f t="shared" si="0"/>
        <v>1.7773270081256114E-2</v>
      </c>
      <c r="G10" s="84">
        <f t="shared" si="1"/>
        <v>-4.0777784492657281E-2</v>
      </c>
      <c r="H10" s="63">
        <f t="shared" si="2"/>
        <v>-2699</v>
      </c>
      <c r="I10" s="86">
        <f t="shared" si="3"/>
        <v>-6.573627551268936E-2</v>
      </c>
      <c r="J10" s="62">
        <f t="shared" si="4"/>
        <v>-11</v>
      </c>
      <c r="K10" s="11"/>
      <c r="L10" s="77"/>
      <c r="M10" s="80"/>
      <c r="U10" s="45"/>
      <c r="V10" s="46"/>
      <c r="W10" s="47"/>
      <c r="X10" s="46"/>
    </row>
    <row r="11" spans="1:24">
      <c r="A11" s="97">
        <v>19</v>
      </c>
      <c r="B11" s="96" t="s">
        <v>19</v>
      </c>
      <c r="C11" s="63">
        <v>7998</v>
      </c>
      <c r="D11" s="63">
        <v>7956</v>
      </c>
      <c r="E11" s="63">
        <v>7751</v>
      </c>
      <c r="F11" s="84">
        <f t="shared" si="0"/>
        <v>2.1698344028070397E-3</v>
      </c>
      <c r="G11" s="84">
        <f t="shared" si="1"/>
        <v>-3.0882720680170044E-2</v>
      </c>
      <c r="H11" s="63">
        <f t="shared" si="2"/>
        <v>-247</v>
      </c>
      <c r="I11" s="86">
        <f t="shared" si="3"/>
        <v>-6.0158799746699793E-3</v>
      </c>
      <c r="J11" s="62">
        <f t="shared" si="4"/>
        <v>-205</v>
      </c>
      <c r="K11" s="11"/>
      <c r="L11" s="77"/>
      <c r="M11" s="80"/>
      <c r="U11" s="45"/>
      <c r="V11" s="46"/>
      <c r="W11" s="47"/>
      <c r="X11" s="46"/>
    </row>
    <row r="12" spans="1:24">
      <c r="A12" s="97">
        <v>20</v>
      </c>
      <c r="B12" s="96" t="s">
        <v>20</v>
      </c>
      <c r="C12" s="63">
        <v>70649</v>
      </c>
      <c r="D12" s="63">
        <v>73582</v>
      </c>
      <c r="E12" s="63">
        <v>73312</v>
      </c>
      <c r="F12" s="84">
        <f t="shared" si="0"/>
        <v>2.052314536686746E-2</v>
      </c>
      <c r="G12" s="84">
        <f t="shared" si="1"/>
        <v>3.7693385610553583E-2</v>
      </c>
      <c r="H12" s="63">
        <f t="shared" si="2"/>
        <v>2663</v>
      </c>
      <c r="I12" s="86">
        <f t="shared" si="3"/>
        <v>6.4859467095328555E-2</v>
      </c>
      <c r="J12" s="62">
        <f t="shared" si="4"/>
        <v>-270</v>
      </c>
      <c r="K12" s="10"/>
    </row>
    <row r="13" spans="1:24">
      <c r="A13" s="97">
        <v>21</v>
      </c>
      <c r="B13" s="96" t="s">
        <v>21</v>
      </c>
      <c r="C13" s="63">
        <v>18337</v>
      </c>
      <c r="D13" s="63">
        <v>18934</v>
      </c>
      <c r="E13" s="63">
        <v>19147</v>
      </c>
      <c r="F13" s="84">
        <f t="shared" si="0"/>
        <v>5.3600592582307297E-3</v>
      </c>
      <c r="G13" s="84">
        <f t="shared" si="1"/>
        <v>4.4172983585101161E-2</v>
      </c>
      <c r="H13" s="63">
        <f t="shared" si="2"/>
        <v>810</v>
      </c>
      <c r="I13" s="86">
        <f t="shared" si="3"/>
        <v>1.9728189390618149E-2</v>
      </c>
      <c r="J13" s="62">
        <f t="shared" si="4"/>
        <v>213</v>
      </c>
      <c r="K13" s="10"/>
      <c r="L13" s="3"/>
      <c r="M13" s="46"/>
      <c r="U13" s="3"/>
      <c r="V13" s="46"/>
    </row>
    <row r="14" spans="1:24">
      <c r="A14" s="97">
        <v>22</v>
      </c>
      <c r="B14" s="96" t="s">
        <v>22</v>
      </c>
      <c r="C14" s="63">
        <v>186743</v>
      </c>
      <c r="D14" s="63">
        <v>192873</v>
      </c>
      <c r="E14" s="63">
        <v>194776</v>
      </c>
      <c r="F14" s="84">
        <f t="shared" si="0"/>
        <v>5.4526082523692933E-2</v>
      </c>
      <c r="G14" s="84">
        <f t="shared" si="1"/>
        <v>4.3016337961797768E-2</v>
      </c>
      <c r="H14" s="63">
        <f t="shared" si="2"/>
        <v>8033</v>
      </c>
      <c r="I14" s="86">
        <f t="shared" si="3"/>
        <v>0.19565005601831556</v>
      </c>
      <c r="J14" s="62">
        <f t="shared" si="4"/>
        <v>1903</v>
      </c>
      <c r="K14" s="10"/>
      <c r="L14" s="3"/>
      <c r="M14" s="46"/>
      <c r="U14" s="3"/>
      <c r="V14" s="46"/>
    </row>
    <row r="15" spans="1:24">
      <c r="A15" s="97">
        <v>23</v>
      </c>
      <c r="B15" s="96" t="s">
        <v>23</v>
      </c>
      <c r="C15" s="63">
        <v>222964</v>
      </c>
      <c r="D15" s="63">
        <v>219150</v>
      </c>
      <c r="E15" s="63">
        <v>226874</v>
      </c>
      <c r="F15" s="84">
        <f t="shared" si="0"/>
        <v>6.3511677241961592E-2</v>
      </c>
      <c r="G15" s="84">
        <f t="shared" si="1"/>
        <v>1.7536463285552823E-2</v>
      </c>
      <c r="H15" s="63">
        <f t="shared" si="2"/>
        <v>3910</v>
      </c>
      <c r="I15" s="86">
        <f t="shared" si="3"/>
        <v>9.5231136441132055E-2</v>
      </c>
      <c r="J15" s="62">
        <f t="shared" si="4"/>
        <v>7724</v>
      </c>
      <c r="K15" s="10"/>
      <c r="L15" s="3"/>
      <c r="M15" s="46"/>
      <c r="U15" s="3"/>
      <c r="V15" s="46"/>
    </row>
    <row r="16" spans="1:24">
      <c r="A16" s="97">
        <v>24</v>
      </c>
      <c r="B16" s="96" t="s">
        <v>24</v>
      </c>
      <c r="C16" s="63">
        <v>153790</v>
      </c>
      <c r="D16" s="63">
        <v>142182</v>
      </c>
      <c r="E16" s="63">
        <v>150169</v>
      </c>
      <c r="F16" s="84">
        <f t="shared" si="0"/>
        <v>4.203868693525098E-2</v>
      </c>
      <c r="G16" s="84">
        <f t="shared" si="1"/>
        <v>-2.3545093959295143E-2</v>
      </c>
      <c r="H16" s="63">
        <f t="shared" si="2"/>
        <v>-3621</v>
      </c>
      <c r="I16" s="86">
        <f t="shared" si="3"/>
        <v>-8.8192313312874471E-2</v>
      </c>
      <c r="J16" s="62">
        <f t="shared" si="4"/>
        <v>7987</v>
      </c>
      <c r="K16" s="10"/>
      <c r="L16" s="3"/>
      <c r="M16" s="46"/>
      <c r="U16" s="3"/>
      <c r="V16" s="46"/>
    </row>
    <row r="17" spans="1:29">
      <c r="A17" s="97">
        <v>25</v>
      </c>
      <c r="B17" s="96" t="s">
        <v>25</v>
      </c>
      <c r="C17" s="63">
        <v>376460</v>
      </c>
      <c r="D17" s="63">
        <v>395390</v>
      </c>
      <c r="E17" s="63">
        <v>394791</v>
      </c>
      <c r="F17" s="84">
        <f t="shared" si="0"/>
        <v>0.11051878386254599</v>
      </c>
      <c r="G17" s="84">
        <f t="shared" si="1"/>
        <v>4.8693088243106836E-2</v>
      </c>
      <c r="H17" s="63">
        <f t="shared" si="2"/>
        <v>18331</v>
      </c>
      <c r="I17" s="86">
        <f t="shared" si="3"/>
        <v>0.44646597496224855</v>
      </c>
      <c r="J17" s="62">
        <f t="shared" si="4"/>
        <v>-599</v>
      </c>
      <c r="K17" s="10"/>
      <c r="L17" s="3"/>
      <c r="M17" s="46"/>
      <c r="U17" s="3"/>
      <c r="V17" s="46"/>
    </row>
    <row r="18" spans="1:29">
      <c r="A18" s="97">
        <v>26</v>
      </c>
      <c r="B18" s="96" t="s">
        <v>26</v>
      </c>
      <c r="C18" s="63">
        <v>31856</v>
      </c>
      <c r="D18" s="63">
        <v>34650</v>
      </c>
      <c r="E18" s="63">
        <v>34529</v>
      </c>
      <c r="F18" s="84">
        <f t="shared" si="0"/>
        <v>9.6661349625240967E-3</v>
      </c>
      <c r="G18" s="84">
        <f t="shared" si="1"/>
        <v>8.3908839779005526E-2</v>
      </c>
      <c r="H18" s="63">
        <f t="shared" si="2"/>
        <v>2673</v>
      </c>
      <c r="I18" s="86">
        <f t="shared" si="3"/>
        <v>6.5103024989039901E-2</v>
      </c>
      <c r="J18" s="62">
        <f t="shared" si="4"/>
        <v>-121</v>
      </c>
      <c r="K18" s="10"/>
      <c r="L18" s="3"/>
      <c r="M18" s="46"/>
      <c r="U18" s="3"/>
      <c r="V18" s="46"/>
    </row>
    <row r="19" spans="1:29">
      <c r="A19" s="97">
        <v>27</v>
      </c>
      <c r="B19" s="96" t="s">
        <v>27</v>
      </c>
      <c r="C19" s="63">
        <v>115105</v>
      </c>
      <c r="D19" s="63">
        <v>123840</v>
      </c>
      <c r="E19" s="63">
        <v>124294</v>
      </c>
      <c r="F19" s="84">
        <f t="shared" si="0"/>
        <v>3.4795174462972284E-2</v>
      </c>
      <c r="G19" s="84">
        <f t="shared" si="1"/>
        <v>7.983145823378654E-2</v>
      </c>
      <c r="H19" s="63">
        <f t="shared" si="2"/>
        <v>9189</v>
      </c>
      <c r="I19" s="86">
        <f t="shared" si="3"/>
        <v>0.2238053485313459</v>
      </c>
      <c r="J19" s="62">
        <f t="shared" si="4"/>
        <v>454</v>
      </c>
      <c r="K19" s="10"/>
      <c r="L19" s="3"/>
      <c r="M19" s="46"/>
      <c r="U19" s="3"/>
      <c r="V19" s="46"/>
    </row>
    <row r="20" spans="1:29">
      <c r="A20" s="97">
        <v>28</v>
      </c>
      <c r="B20" s="96" t="s">
        <v>28</v>
      </c>
      <c r="C20" s="63">
        <v>169135</v>
      </c>
      <c r="D20" s="63">
        <v>139752</v>
      </c>
      <c r="E20" s="63">
        <v>140760</v>
      </c>
      <c r="F20" s="84">
        <f t="shared" si="0"/>
        <v>3.9404707849196093E-2</v>
      </c>
      <c r="G20" s="84">
        <f t="shared" si="1"/>
        <v>-0.1677653945073462</v>
      </c>
      <c r="H20" s="63">
        <f t="shared" si="2"/>
        <v>-28375</v>
      </c>
      <c r="I20" s="86">
        <f t="shared" si="3"/>
        <v>-0.69109552340591363</v>
      </c>
      <c r="J20" s="62">
        <f t="shared" si="4"/>
        <v>1008</v>
      </c>
      <c r="K20" s="10"/>
      <c r="L20" s="3"/>
      <c r="M20" s="46"/>
      <c r="U20" s="3"/>
      <c r="V20" s="46"/>
    </row>
    <row r="21" spans="1:29">
      <c r="A21" s="97">
        <v>29</v>
      </c>
      <c r="B21" s="96" t="s">
        <v>29</v>
      </c>
      <c r="C21" s="63">
        <v>148697</v>
      </c>
      <c r="D21" s="63">
        <v>157039</v>
      </c>
      <c r="E21" s="63">
        <v>158250</v>
      </c>
      <c r="F21" s="84">
        <f t="shared" si="0"/>
        <v>4.4300902366689973E-2</v>
      </c>
      <c r="G21" s="84">
        <f t="shared" si="1"/>
        <v>6.4244739302070655E-2</v>
      </c>
      <c r="H21" s="63">
        <f t="shared" si="2"/>
        <v>9553</v>
      </c>
      <c r="I21" s="86">
        <f t="shared" si="3"/>
        <v>0.23267085586243849</v>
      </c>
      <c r="J21" s="62">
        <f t="shared" si="4"/>
        <v>1211</v>
      </c>
      <c r="K21" s="10"/>
      <c r="L21" s="3"/>
      <c r="M21" s="46"/>
      <c r="U21" s="3"/>
      <c r="V21" s="46"/>
    </row>
    <row r="22" spans="1:29">
      <c r="A22" s="97">
        <v>30</v>
      </c>
      <c r="B22" s="96" t="s">
        <v>30</v>
      </c>
      <c r="C22" s="63">
        <v>44259</v>
      </c>
      <c r="D22" s="63">
        <v>46871</v>
      </c>
      <c r="E22" s="63">
        <v>47090</v>
      </c>
      <c r="F22" s="84">
        <f t="shared" si="0"/>
        <v>1.3182492843269706E-2</v>
      </c>
      <c r="G22" s="84">
        <f t="shared" si="1"/>
        <v>6.3964391423213363E-2</v>
      </c>
      <c r="H22" s="63">
        <f t="shared" si="2"/>
        <v>2831</v>
      </c>
      <c r="I22" s="86">
        <f t="shared" si="3"/>
        <v>6.8951239709678994E-2</v>
      </c>
      <c r="J22" s="62">
        <f t="shared" si="4"/>
        <v>219</v>
      </c>
      <c r="K22" s="10"/>
      <c r="L22" s="3"/>
      <c r="M22" s="46"/>
      <c r="U22" s="3"/>
      <c r="V22" s="46"/>
    </row>
    <row r="23" spans="1:29">
      <c r="A23" s="97">
        <v>31</v>
      </c>
      <c r="B23" s="96" t="s">
        <v>31</v>
      </c>
      <c r="C23" s="63">
        <v>163202</v>
      </c>
      <c r="D23" s="63">
        <v>166768</v>
      </c>
      <c r="E23" s="63">
        <v>167793</v>
      </c>
      <c r="F23" s="84">
        <f t="shared" si="0"/>
        <v>4.697239374921966E-2</v>
      </c>
      <c r="G23" s="84">
        <f t="shared" si="1"/>
        <v>2.8130782710996189E-2</v>
      </c>
      <c r="H23" s="63">
        <f t="shared" si="2"/>
        <v>4591</v>
      </c>
      <c r="I23" s="86">
        <f t="shared" si="3"/>
        <v>0.11181742900287399</v>
      </c>
      <c r="J23" s="62">
        <f t="shared" si="4"/>
        <v>1025</v>
      </c>
      <c r="K23" s="10"/>
      <c r="U23" s="3"/>
      <c r="V23" s="31"/>
    </row>
    <row r="24" spans="1:29">
      <c r="A24" s="97">
        <v>32</v>
      </c>
      <c r="B24" s="96" t="s">
        <v>32</v>
      </c>
      <c r="C24" s="63">
        <v>50006</v>
      </c>
      <c r="D24" s="63">
        <v>53927</v>
      </c>
      <c r="E24" s="63">
        <v>53928</v>
      </c>
      <c r="F24" s="84">
        <f t="shared" si="0"/>
        <v>1.5096739733528323E-2</v>
      </c>
      <c r="G24" s="84">
        <f t="shared" si="1"/>
        <v>7.8430588329400475E-2</v>
      </c>
      <c r="H24" s="63">
        <f t="shared" si="2"/>
        <v>3922</v>
      </c>
      <c r="I24" s="86">
        <f t="shared" si="3"/>
        <v>9.5523405913585657E-2</v>
      </c>
      <c r="J24" s="62">
        <f t="shared" si="4"/>
        <v>1</v>
      </c>
      <c r="K24" s="10"/>
      <c r="U24" s="3"/>
      <c r="V24" s="11"/>
    </row>
    <row r="25" spans="1:29" ht="15" thickBot="1">
      <c r="A25" s="97">
        <v>33</v>
      </c>
      <c r="B25" s="96" t="s">
        <v>33</v>
      </c>
      <c r="C25" s="63">
        <v>146566</v>
      </c>
      <c r="D25" s="63">
        <v>166015</v>
      </c>
      <c r="E25" s="63">
        <v>165200</v>
      </c>
      <c r="F25" s="84">
        <f t="shared" si="0"/>
        <v>4.6246502818181261E-2</v>
      </c>
      <c r="G25" s="84">
        <f t="shared" si="1"/>
        <v>0.12713726239373388</v>
      </c>
      <c r="H25" s="63">
        <f t="shared" si="2"/>
        <v>18634</v>
      </c>
      <c r="I25" s="86">
        <f t="shared" si="3"/>
        <v>0.45384577914170199</v>
      </c>
      <c r="J25" s="62">
        <f t="shared" si="4"/>
        <v>-815</v>
      </c>
      <c r="K25" s="10"/>
      <c r="U25" s="3"/>
      <c r="V25" s="11"/>
    </row>
    <row r="26" spans="1:29" s="12" customFormat="1" ht="15" thickBot="1">
      <c r="A26" s="87" t="s">
        <v>255</v>
      </c>
      <c r="B26" s="88"/>
      <c r="C26" s="90">
        <v>3531104</v>
      </c>
      <c r="D26" s="90">
        <v>3555993</v>
      </c>
      <c r="E26" s="90">
        <v>3572162</v>
      </c>
      <c r="F26" s="91">
        <f t="shared" si="0"/>
        <v>1</v>
      </c>
      <c r="G26" s="91">
        <f t="shared" si="1"/>
        <v>1.1627524989351773E-2</v>
      </c>
      <c r="H26" s="90">
        <f t="shared" si="2"/>
        <v>41058</v>
      </c>
      <c r="I26" s="92">
        <f t="shared" si="3"/>
        <v>1</v>
      </c>
      <c r="J26" s="89">
        <f t="shared" si="4"/>
        <v>16169</v>
      </c>
      <c r="K26" s="11"/>
      <c r="L26" s="35"/>
      <c r="M26" s="35"/>
      <c r="N26" s="35"/>
      <c r="U26" s="3"/>
      <c r="V26" s="11"/>
      <c r="W26" s="35"/>
      <c r="X26" s="35"/>
      <c r="Y26" s="35"/>
      <c r="Z26" s="35"/>
      <c r="AA26" s="35"/>
      <c r="AB26" s="35"/>
      <c r="AC26" s="35"/>
    </row>
    <row r="27" spans="1:29">
      <c r="C27" s="14"/>
      <c r="E27" s="14"/>
      <c r="F27" s="15"/>
      <c r="H27" s="23"/>
      <c r="I27" s="22"/>
      <c r="K27" s="11"/>
      <c r="U27" s="3"/>
      <c r="V27" s="11"/>
    </row>
    <row r="28" spans="1:29">
      <c r="K28" s="11"/>
      <c r="U28" s="3"/>
      <c r="V28" s="11"/>
    </row>
    <row r="29" spans="1:29">
      <c r="K29" s="11"/>
      <c r="U29" s="3"/>
      <c r="V29" s="11"/>
    </row>
    <row r="30" spans="1:29">
      <c r="B30" s="10"/>
      <c r="C30" s="10"/>
      <c r="K30" s="11"/>
    </row>
    <row r="31" spans="1:29">
      <c r="B31" s="10"/>
      <c r="C31" s="10"/>
      <c r="K31" s="11"/>
    </row>
    <row r="32" spans="1:29">
      <c r="B32" s="10"/>
      <c r="C32" s="10"/>
      <c r="K32" s="11"/>
    </row>
    <row r="33" spans="2:11">
      <c r="B33" s="44"/>
      <c r="C33" s="10"/>
      <c r="K33" s="11"/>
    </row>
    <row r="34" spans="2:11">
      <c r="B34" s="10"/>
      <c r="C34" s="10"/>
      <c r="K34" s="11"/>
    </row>
    <row r="35" spans="2:11">
      <c r="B35" s="10"/>
      <c r="C35" s="10"/>
      <c r="K35" s="11"/>
    </row>
    <row r="36" spans="2:11">
      <c r="B36" s="10"/>
      <c r="C36" s="10"/>
      <c r="K36" s="10"/>
    </row>
    <row r="37" spans="2:11">
      <c r="K37" s="10"/>
    </row>
    <row r="38" spans="2:11">
      <c r="K38" s="10"/>
    </row>
    <row r="39" spans="2:11">
      <c r="K39" s="10"/>
    </row>
    <row r="40" spans="2:11">
      <c r="K40" s="10"/>
    </row>
    <row r="41" spans="2:11">
      <c r="K41" s="10"/>
    </row>
    <row r="42" spans="2:11">
      <c r="K42" s="10"/>
    </row>
    <row r="43" spans="2:11">
      <c r="K43" s="10"/>
    </row>
    <row r="44" spans="2:11">
      <c r="K44" s="10"/>
    </row>
    <row r="45" spans="2:11">
      <c r="K45" s="10"/>
    </row>
    <row r="46" spans="2:11">
      <c r="K46" s="10"/>
    </row>
    <row r="47" spans="2:11">
      <c r="K47" s="10"/>
    </row>
    <row r="48" spans="2:11">
      <c r="K48" s="10"/>
    </row>
    <row r="49" spans="11:11">
      <c r="K49" s="10"/>
    </row>
    <row r="50" spans="11:11">
      <c r="K50" s="10"/>
    </row>
    <row r="51" spans="11:11">
      <c r="K51" s="10"/>
    </row>
    <row r="52" spans="11:11">
      <c r="K52" s="10"/>
    </row>
    <row r="53" spans="11:11">
      <c r="K53" s="10"/>
    </row>
    <row r="54" spans="11:11">
      <c r="K54" s="10"/>
    </row>
    <row r="55" spans="11:11">
      <c r="K55" s="10"/>
    </row>
    <row r="56" spans="11:11">
      <c r="K56" s="10"/>
    </row>
    <row r="57" spans="11:11">
      <c r="K57" s="10"/>
    </row>
    <row r="58" spans="11:11">
      <c r="K58" s="10"/>
    </row>
    <row r="59" spans="11:11">
      <c r="K59" s="10"/>
    </row>
    <row r="60" spans="11:11">
      <c r="K60" s="10"/>
    </row>
    <row r="61" spans="11:11">
      <c r="K61" s="10"/>
    </row>
    <row r="62" spans="11:11">
      <c r="K62" s="10"/>
    </row>
    <row r="63" spans="11:11">
      <c r="K63" s="10"/>
    </row>
    <row r="64" spans="11:11">
      <c r="K64" s="10"/>
    </row>
    <row r="65" spans="11:11">
      <c r="K65" s="10"/>
    </row>
    <row r="66" spans="11:11">
      <c r="K66" s="10"/>
    </row>
    <row r="67" spans="11:11">
      <c r="K67" s="10"/>
    </row>
    <row r="68" spans="11:11">
      <c r="K68" s="10"/>
    </row>
    <row r="69" spans="11:11">
      <c r="K69" s="10"/>
    </row>
    <row r="70" spans="11:11">
      <c r="K70" s="10"/>
    </row>
    <row r="71" spans="11:11">
      <c r="K71" s="10"/>
    </row>
    <row r="72" spans="11:11">
      <c r="K72" s="10"/>
    </row>
    <row r="73" spans="11:11">
      <c r="K73" s="10"/>
    </row>
    <row r="74" spans="11:11">
      <c r="K74" s="10"/>
    </row>
    <row r="75" spans="11:11">
      <c r="K75" s="10"/>
    </row>
    <row r="76" spans="11:11">
      <c r="K76" s="10"/>
    </row>
    <row r="77" spans="11:11">
      <c r="K77" s="10"/>
    </row>
    <row r="78" spans="11:11">
      <c r="K78" s="10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95"/>
  <sheetViews>
    <sheetView workbookViewId="0">
      <pane ySplit="1" topLeftCell="A2" activePane="bottomLeft" state="frozen"/>
      <selection pane="bottomLeft" activeCell="B89" sqref="A2:B89"/>
    </sheetView>
  </sheetViews>
  <sheetFormatPr defaultColWidth="9.1796875" defaultRowHeight="14.5"/>
  <cols>
    <col min="1" max="1" width="13.7265625" style="8" bestFit="1" customWidth="1"/>
    <col min="2" max="2" width="34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7.81640625" style="8" customWidth="1"/>
    <col min="7" max="7" width="27.1796875" style="8" customWidth="1"/>
    <col min="8" max="8" width="26.453125" style="8" customWidth="1"/>
    <col min="9" max="9" width="20.453125" style="8" customWidth="1"/>
    <col min="10" max="10" width="23.453125" style="8" customWidth="1"/>
    <col min="11" max="11" width="9.1796875" style="8"/>
    <col min="12" max="12" width="9.1796875" style="10"/>
    <col min="13" max="13" width="42.81640625" style="10" bestFit="1" customWidth="1"/>
    <col min="14" max="15" width="9.1796875" style="10"/>
    <col min="16" max="21" width="9.1796875" style="8"/>
    <col min="22" max="22" width="32.1796875" style="8" bestFit="1" customWidth="1"/>
    <col min="23" max="16384" width="9.1796875" style="8"/>
  </cols>
  <sheetData>
    <row r="1" spans="1:22" ht="29.5" thickBot="1">
      <c r="A1" s="16" t="s">
        <v>1</v>
      </c>
      <c r="B1" s="7" t="s">
        <v>91</v>
      </c>
      <c r="C1" s="4">
        <v>41730</v>
      </c>
      <c r="D1" s="4">
        <v>42064</v>
      </c>
      <c r="E1" s="4">
        <v>42095</v>
      </c>
      <c r="F1" s="1" t="s">
        <v>268</v>
      </c>
      <c r="G1" s="1" t="s">
        <v>273</v>
      </c>
      <c r="H1" s="1" t="s">
        <v>274</v>
      </c>
      <c r="I1" s="1" t="s">
        <v>271</v>
      </c>
      <c r="J1" s="39" t="s">
        <v>275</v>
      </c>
    </row>
    <row r="2" spans="1:22">
      <c r="A2" s="93">
        <v>1</v>
      </c>
      <c r="B2" s="94" t="s">
        <v>2</v>
      </c>
      <c r="C2" s="81">
        <v>14209</v>
      </c>
      <c r="D2" s="81">
        <v>15249</v>
      </c>
      <c r="E2" s="81">
        <v>15502</v>
      </c>
      <c r="F2" s="83">
        <f t="shared" ref="F2:F33" si="0">E2/$E$90</f>
        <v>9.109376570062928E-3</v>
      </c>
      <c r="G2" s="83">
        <f t="shared" ref="G2:G33" si="1">(E2-C2)/C2</f>
        <v>9.0998662819339854E-2</v>
      </c>
      <c r="H2" s="82">
        <f t="shared" ref="H2:H33" si="2">E2-C2</f>
        <v>1293</v>
      </c>
      <c r="I2" s="85">
        <f>H2/$H$90</f>
        <v>1.5828518264616589E-2</v>
      </c>
      <c r="J2" s="81">
        <f t="shared" ref="J2:J33" si="3">E2-D2</f>
        <v>253</v>
      </c>
      <c r="M2" s="77"/>
      <c r="N2" s="80"/>
    </row>
    <row r="3" spans="1:22">
      <c r="A3" s="95">
        <v>2</v>
      </c>
      <c r="B3" s="96" t="s">
        <v>3</v>
      </c>
      <c r="C3" s="62">
        <v>2299</v>
      </c>
      <c r="D3" s="62">
        <v>2480</v>
      </c>
      <c r="E3" s="62">
        <v>2918</v>
      </c>
      <c r="F3" s="84">
        <f t="shared" si="0"/>
        <v>1.7146923514026336E-3</v>
      </c>
      <c r="G3" s="84">
        <f t="shared" si="1"/>
        <v>0.26924749891257066</v>
      </c>
      <c r="H3" s="63">
        <f t="shared" si="2"/>
        <v>619</v>
      </c>
      <c r="I3" s="86">
        <f t="shared" ref="I3:I66" si="4">H3/$H$90</f>
        <v>7.5776123788071689E-3</v>
      </c>
      <c r="J3" s="62">
        <f t="shared" si="3"/>
        <v>438</v>
      </c>
      <c r="M3" s="77"/>
      <c r="N3" s="80"/>
    </row>
    <row r="4" spans="1:22">
      <c r="A4" s="95">
        <v>3</v>
      </c>
      <c r="B4" s="96" t="s">
        <v>4</v>
      </c>
      <c r="C4" s="62">
        <v>1160</v>
      </c>
      <c r="D4" s="62">
        <v>1152</v>
      </c>
      <c r="E4" s="62">
        <v>1157</v>
      </c>
      <c r="F4" s="84">
        <f t="shared" si="0"/>
        <v>6.7988315646773378E-4</v>
      </c>
      <c r="G4" s="84">
        <f t="shared" si="1"/>
        <v>-2.5862068965517241E-3</v>
      </c>
      <c r="H4" s="63">
        <f t="shared" si="2"/>
        <v>-3</v>
      </c>
      <c r="I4" s="86">
        <f t="shared" si="4"/>
        <v>-3.6725100381941046E-5</v>
      </c>
      <c r="J4" s="62">
        <f t="shared" si="3"/>
        <v>5</v>
      </c>
      <c r="M4" s="77"/>
      <c r="N4" s="80"/>
    </row>
    <row r="5" spans="1:22">
      <c r="A5" s="95">
        <v>5</v>
      </c>
      <c r="B5" s="96" t="s">
        <v>5</v>
      </c>
      <c r="C5" s="62">
        <v>718</v>
      </c>
      <c r="D5" s="62">
        <v>690</v>
      </c>
      <c r="E5" s="62">
        <v>677</v>
      </c>
      <c r="F5" s="84">
        <f t="shared" si="0"/>
        <v>3.9782272854680707E-4</v>
      </c>
      <c r="G5" s="84">
        <f t="shared" si="1"/>
        <v>-5.7103064066852366E-2</v>
      </c>
      <c r="H5" s="63">
        <f t="shared" si="2"/>
        <v>-41</v>
      </c>
      <c r="I5" s="86">
        <f t="shared" si="4"/>
        <v>-5.0190970521986095E-4</v>
      </c>
      <c r="J5" s="62">
        <f t="shared" si="3"/>
        <v>-13</v>
      </c>
      <c r="M5" s="77"/>
      <c r="N5" s="80"/>
    </row>
    <row r="6" spans="1:22" ht="15.75" customHeight="1">
      <c r="A6" s="95">
        <v>6</v>
      </c>
      <c r="B6" s="96" t="s">
        <v>6</v>
      </c>
      <c r="C6" s="62">
        <v>52</v>
      </c>
      <c r="D6" s="62">
        <v>50</v>
      </c>
      <c r="E6" s="62">
        <v>51</v>
      </c>
      <c r="F6" s="84">
        <f t="shared" si="0"/>
        <v>2.9968920466598462E-5</v>
      </c>
      <c r="G6" s="84">
        <f t="shared" si="1"/>
        <v>-1.9230769230769232E-2</v>
      </c>
      <c r="H6" s="63">
        <f t="shared" si="2"/>
        <v>-1</v>
      </c>
      <c r="I6" s="86">
        <f t="shared" si="4"/>
        <v>-1.2241700127313682E-5</v>
      </c>
      <c r="J6" s="62">
        <f t="shared" si="3"/>
        <v>1</v>
      </c>
      <c r="M6" s="77"/>
      <c r="N6" s="80"/>
    </row>
    <row r="7" spans="1:22">
      <c r="A7" s="95">
        <v>7</v>
      </c>
      <c r="B7" s="96" t="s">
        <v>7</v>
      </c>
      <c r="C7" s="62">
        <v>901</v>
      </c>
      <c r="D7" s="62">
        <v>890</v>
      </c>
      <c r="E7" s="62">
        <v>893</v>
      </c>
      <c r="F7" s="84">
        <f t="shared" si="0"/>
        <v>5.2474992111122411E-4</v>
      </c>
      <c r="G7" s="84">
        <f t="shared" si="1"/>
        <v>-8.8790233074361822E-3</v>
      </c>
      <c r="H7" s="63">
        <f t="shared" si="2"/>
        <v>-8</v>
      </c>
      <c r="I7" s="86">
        <f t="shared" si="4"/>
        <v>-9.7933601018509455E-5</v>
      </c>
      <c r="J7" s="62">
        <f t="shared" si="3"/>
        <v>3</v>
      </c>
      <c r="M7" s="77"/>
      <c r="N7" s="80"/>
    </row>
    <row r="8" spans="1:22">
      <c r="A8" s="95">
        <v>8</v>
      </c>
      <c r="B8" s="96" t="s">
        <v>8</v>
      </c>
      <c r="C8" s="62">
        <v>4617</v>
      </c>
      <c r="D8" s="62">
        <v>4491</v>
      </c>
      <c r="E8" s="62">
        <v>4589</v>
      </c>
      <c r="F8" s="84">
        <f t="shared" si="0"/>
        <v>2.6966152161023598E-3</v>
      </c>
      <c r="G8" s="84">
        <f t="shared" si="1"/>
        <v>-6.0645440762399829E-3</v>
      </c>
      <c r="H8" s="63">
        <f t="shared" si="2"/>
        <v>-28</v>
      </c>
      <c r="I8" s="86">
        <f t="shared" si="4"/>
        <v>-3.4276760356478307E-4</v>
      </c>
      <c r="J8" s="62">
        <f t="shared" si="3"/>
        <v>98</v>
      </c>
      <c r="M8" s="77"/>
      <c r="N8" s="80"/>
    </row>
    <row r="9" spans="1:22">
      <c r="A9" s="95">
        <v>9</v>
      </c>
      <c r="B9" s="96" t="s">
        <v>9</v>
      </c>
      <c r="C9" s="62">
        <v>397</v>
      </c>
      <c r="D9" s="62">
        <v>447</v>
      </c>
      <c r="E9" s="62">
        <v>446</v>
      </c>
      <c r="F9" s="84">
        <f t="shared" si="0"/>
        <v>2.6208114760986107E-4</v>
      </c>
      <c r="G9" s="84">
        <f t="shared" si="1"/>
        <v>0.12342569269521411</v>
      </c>
      <c r="H9" s="63">
        <f t="shared" si="2"/>
        <v>49</v>
      </c>
      <c r="I9" s="86">
        <f t="shared" si="4"/>
        <v>5.9984330623837035E-4</v>
      </c>
      <c r="J9" s="62">
        <f t="shared" si="3"/>
        <v>-1</v>
      </c>
      <c r="M9" s="77"/>
      <c r="N9" s="80"/>
    </row>
    <row r="10" spans="1:22">
      <c r="A10" s="97">
        <v>10</v>
      </c>
      <c r="B10" s="96" t="s">
        <v>10</v>
      </c>
      <c r="C10" s="63">
        <v>41287</v>
      </c>
      <c r="D10" s="63">
        <v>41441</v>
      </c>
      <c r="E10" s="63">
        <v>41654</v>
      </c>
      <c r="F10" s="84">
        <f t="shared" si="0"/>
        <v>2.447696888462142E-2</v>
      </c>
      <c r="G10" s="84">
        <f t="shared" si="1"/>
        <v>8.8889965364400414E-3</v>
      </c>
      <c r="H10" s="63">
        <f t="shared" si="2"/>
        <v>367</v>
      </c>
      <c r="I10" s="86">
        <f t="shared" si="4"/>
        <v>4.4927039467241208E-3</v>
      </c>
      <c r="J10" s="62">
        <f t="shared" si="3"/>
        <v>213</v>
      </c>
      <c r="M10" s="77"/>
      <c r="N10" s="80"/>
    </row>
    <row r="11" spans="1:22">
      <c r="A11" s="97">
        <v>11</v>
      </c>
      <c r="B11" s="96" t="s">
        <v>11</v>
      </c>
      <c r="C11" s="63">
        <v>642</v>
      </c>
      <c r="D11" s="63">
        <v>633</v>
      </c>
      <c r="E11" s="63">
        <v>637</v>
      </c>
      <c r="F11" s="84">
        <f t="shared" si="0"/>
        <v>3.743176928867298E-4</v>
      </c>
      <c r="G11" s="84">
        <f t="shared" si="1"/>
        <v>-7.7881619937694704E-3</v>
      </c>
      <c r="H11" s="63">
        <f t="shared" si="2"/>
        <v>-5</v>
      </c>
      <c r="I11" s="86">
        <f t="shared" si="4"/>
        <v>-6.1208500636568403E-5</v>
      </c>
      <c r="J11" s="62">
        <f t="shared" si="3"/>
        <v>4</v>
      </c>
      <c r="M11" s="77"/>
      <c r="N11" s="80"/>
      <c r="V11" s="28"/>
    </row>
    <row r="12" spans="1:22">
      <c r="A12" s="97">
        <v>12</v>
      </c>
      <c r="B12" s="96" t="s">
        <v>12</v>
      </c>
      <c r="C12" s="63">
        <v>47</v>
      </c>
      <c r="D12" s="63">
        <v>43</v>
      </c>
      <c r="E12" s="63">
        <v>43</v>
      </c>
      <c r="F12" s="84">
        <f t="shared" si="0"/>
        <v>2.5267913334583016E-5</v>
      </c>
      <c r="G12" s="84">
        <f t="shared" si="1"/>
        <v>-8.5106382978723402E-2</v>
      </c>
      <c r="H12" s="63">
        <f t="shared" si="2"/>
        <v>-4</v>
      </c>
      <c r="I12" s="86">
        <f t="shared" si="4"/>
        <v>-4.8966800509254728E-5</v>
      </c>
      <c r="J12" s="62">
        <f t="shared" si="3"/>
        <v>0</v>
      </c>
      <c r="V12" s="28"/>
    </row>
    <row r="13" spans="1:22">
      <c r="A13" s="97">
        <v>13</v>
      </c>
      <c r="B13" s="96" t="s">
        <v>13</v>
      </c>
      <c r="C13" s="63">
        <v>17922</v>
      </c>
      <c r="D13" s="63">
        <v>17192</v>
      </c>
      <c r="E13" s="63">
        <v>17195</v>
      </c>
      <c r="F13" s="84">
        <f t="shared" si="0"/>
        <v>1.0104227204375697E-2</v>
      </c>
      <c r="G13" s="84">
        <f t="shared" si="1"/>
        <v>-4.0564669121749802E-2</v>
      </c>
      <c r="H13" s="63">
        <f t="shared" si="2"/>
        <v>-727</v>
      </c>
      <c r="I13" s="86">
        <f t="shared" si="4"/>
        <v>-8.899715992557046E-3</v>
      </c>
      <c r="J13" s="62">
        <f t="shared" si="3"/>
        <v>3</v>
      </c>
      <c r="M13" s="3"/>
      <c r="N13" s="11"/>
      <c r="V13" s="28"/>
    </row>
    <row r="14" spans="1:22">
      <c r="A14" s="97">
        <v>14</v>
      </c>
      <c r="B14" s="96" t="s">
        <v>14</v>
      </c>
      <c r="C14" s="63">
        <v>34444</v>
      </c>
      <c r="D14" s="63">
        <v>33990</v>
      </c>
      <c r="E14" s="63">
        <v>34053</v>
      </c>
      <c r="F14" s="84">
        <f t="shared" si="0"/>
        <v>2.0010424483315244E-2</v>
      </c>
      <c r="G14" s="84">
        <f t="shared" si="1"/>
        <v>-1.1351759377540356E-2</v>
      </c>
      <c r="H14" s="63">
        <f t="shared" si="2"/>
        <v>-391</v>
      </c>
      <c r="I14" s="86">
        <f t="shared" si="4"/>
        <v>-4.7865047497796494E-3</v>
      </c>
      <c r="J14" s="62">
        <f t="shared" si="3"/>
        <v>63</v>
      </c>
      <c r="M14" s="3"/>
      <c r="N14" s="11"/>
      <c r="V14" s="28"/>
    </row>
    <row r="15" spans="1:22">
      <c r="A15" s="97">
        <v>15</v>
      </c>
      <c r="B15" s="96" t="s">
        <v>15</v>
      </c>
      <c r="C15" s="63">
        <v>6834</v>
      </c>
      <c r="D15" s="63">
        <v>6672</v>
      </c>
      <c r="E15" s="63">
        <v>6685</v>
      </c>
      <c r="F15" s="84">
        <f t="shared" si="0"/>
        <v>3.9282790846904064E-3</v>
      </c>
      <c r="G15" s="84">
        <f t="shared" si="1"/>
        <v>-2.1802750951126718E-2</v>
      </c>
      <c r="H15" s="63">
        <f t="shared" si="2"/>
        <v>-149</v>
      </c>
      <c r="I15" s="86">
        <f t="shared" si="4"/>
        <v>-1.8240133189697386E-3</v>
      </c>
      <c r="J15" s="62">
        <f t="shared" si="3"/>
        <v>13</v>
      </c>
      <c r="M15" s="3"/>
      <c r="N15" s="11"/>
      <c r="V15" s="28"/>
    </row>
    <row r="16" spans="1:22">
      <c r="A16" s="97">
        <v>16</v>
      </c>
      <c r="B16" s="96" t="s">
        <v>16</v>
      </c>
      <c r="C16" s="63">
        <v>10788</v>
      </c>
      <c r="D16" s="63">
        <v>10591</v>
      </c>
      <c r="E16" s="63">
        <v>10699</v>
      </c>
      <c r="F16" s="84">
        <f t="shared" si="0"/>
        <v>6.2870094131791563E-3</v>
      </c>
      <c r="G16" s="84">
        <f t="shared" si="1"/>
        <v>-8.2499073044123104E-3</v>
      </c>
      <c r="H16" s="63">
        <f t="shared" si="2"/>
        <v>-89</v>
      </c>
      <c r="I16" s="86">
        <f t="shared" si="4"/>
        <v>-1.0895113113309177E-3</v>
      </c>
      <c r="J16" s="62">
        <f t="shared" si="3"/>
        <v>108</v>
      </c>
      <c r="M16" s="3"/>
      <c r="N16" s="11"/>
      <c r="V16" s="28"/>
    </row>
    <row r="17" spans="1:22">
      <c r="A17" s="97">
        <v>17</v>
      </c>
      <c r="B17" s="96" t="s">
        <v>17</v>
      </c>
      <c r="C17" s="63">
        <v>2180</v>
      </c>
      <c r="D17" s="63">
        <v>2286</v>
      </c>
      <c r="E17" s="63">
        <v>2295</v>
      </c>
      <c r="F17" s="84">
        <f t="shared" si="0"/>
        <v>1.3486014209969307E-3</v>
      </c>
      <c r="G17" s="84">
        <f t="shared" si="1"/>
        <v>5.2752293577981654E-2</v>
      </c>
      <c r="H17" s="63">
        <f t="shared" si="2"/>
        <v>115</v>
      </c>
      <c r="I17" s="86">
        <f t="shared" si="4"/>
        <v>1.4077955146410733E-3</v>
      </c>
      <c r="J17" s="62">
        <f t="shared" si="3"/>
        <v>9</v>
      </c>
      <c r="M17" s="3"/>
      <c r="N17" s="11"/>
      <c r="V17" s="28"/>
    </row>
    <row r="18" spans="1:22">
      <c r="A18" s="97">
        <v>18</v>
      </c>
      <c r="B18" s="96" t="s">
        <v>18</v>
      </c>
      <c r="C18" s="63">
        <v>9137</v>
      </c>
      <c r="D18" s="63">
        <v>8781</v>
      </c>
      <c r="E18" s="63">
        <v>8783</v>
      </c>
      <c r="F18" s="84">
        <f t="shared" si="0"/>
        <v>5.1611182050614567E-3</v>
      </c>
      <c r="G18" s="84">
        <f t="shared" si="1"/>
        <v>-3.8743570099595052E-2</v>
      </c>
      <c r="H18" s="63">
        <f t="shared" si="2"/>
        <v>-354</v>
      </c>
      <c r="I18" s="86">
        <f t="shared" si="4"/>
        <v>-4.3335618450690431E-3</v>
      </c>
      <c r="J18" s="62">
        <f t="shared" si="3"/>
        <v>2</v>
      </c>
      <c r="M18" s="3"/>
      <c r="N18" s="11"/>
      <c r="V18" s="28"/>
    </row>
    <row r="19" spans="1:22">
      <c r="A19" s="97">
        <v>19</v>
      </c>
      <c r="B19" s="96" t="s">
        <v>19</v>
      </c>
      <c r="C19" s="63">
        <v>326</v>
      </c>
      <c r="D19" s="63">
        <v>314</v>
      </c>
      <c r="E19" s="63">
        <v>317</v>
      </c>
      <c r="F19" s="84">
        <f t="shared" si="0"/>
        <v>1.8627740760611202E-4</v>
      </c>
      <c r="G19" s="84">
        <f t="shared" si="1"/>
        <v>-2.7607361963190184E-2</v>
      </c>
      <c r="H19" s="63">
        <f t="shared" si="2"/>
        <v>-9</v>
      </c>
      <c r="I19" s="86">
        <f t="shared" si="4"/>
        <v>-1.1017530114582313E-4</v>
      </c>
      <c r="J19" s="62">
        <f t="shared" si="3"/>
        <v>3</v>
      </c>
      <c r="M19" s="3"/>
      <c r="N19" s="11"/>
      <c r="V19" s="28"/>
    </row>
    <row r="20" spans="1:22">
      <c r="A20" s="97">
        <v>20</v>
      </c>
      <c r="B20" s="96" t="s">
        <v>20</v>
      </c>
      <c r="C20" s="63">
        <v>4201</v>
      </c>
      <c r="D20" s="63">
        <v>4319</v>
      </c>
      <c r="E20" s="63">
        <v>4336</v>
      </c>
      <c r="F20" s="84">
        <f t="shared" si="0"/>
        <v>2.5479458655523713E-3</v>
      </c>
      <c r="G20" s="84">
        <f t="shared" si="1"/>
        <v>3.2135205903356341E-2</v>
      </c>
      <c r="H20" s="63">
        <f t="shared" si="2"/>
        <v>135</v>
      </c>
      <c r="I20" s="86">
        <f t="shared" si="4"/>
        <v>1.6526295171873471E-3</v>
      </c>
      <c r="J20" s="62">
        <f t="shared" si="3"/>
        <v>17</v>
      </c>
      <c r="M20" s="3"/>
      <c r="N20" s="11"/>
      <c r="V20" s="28"/>
    </row>
    <row r="21" spans="1:22">
      <c r="A21" s="97">
        <v>21</v>
      </c>
      <c r="B21" s="96" t="s">
        <v>21</v>
      </c>
      <c r="C21" s="63">
        <v>309</v>
      </c>
      <c r="D21" s="63">
        <v>313</v>
      </c>
      <c r="E21" s="63">
        <v>320</v>
      </c>
      <c r="F21" s="84">
        <f t="shared" si="0"/>
        <v>1.8804028528061781E-4</v>
      </c>
      <c r="G21" s="84">
        <f t="shared" si="1"/>
        <v>3.5598705501618123E-2</v>
      </c>
      <c r="H21" s="63">
        <f t="shared" si="2"/>
        <v>11</v>
      </c>
      <c r="I21" s="86">
        <f t="shared" si="4"/>
        <v>1.3465870140045051E-4</v>
      </c>
      <c r="J21" s="62">
        <f t="shared" si="3"/>
        <v>7</v>
      </c>
      <c r="M21" s="3"/>
      <c r="N21" s="11"/>
    </row>
    <row r="22" spans="1:22">
      <c r="A22" s="97">
        <v>22</v>
      </c>
      <c r="B22" s="96" t="s">
        <v>22</v>
      </c>
      <c r="C22" s="63">
        <v>12290</v>
      </c>
      <c r="D22" s="63">
        <v>12478</v>
      </c>
      <c r="E22" s="63">
        <v>12563</v>
      </c>
      <c r="F22" s="84">
        <f t="shared" si="0"/>
        <v>7.3823440749387547E-3</v>
      </c>
      <c r="G22" s="84">
        <f t="shared" si="1"/>
        <v>2.2213181448331978E-2</v>
      </c>
      <c r="H22" s="63">
        <f t="shared" si="2"/>
        <v>273</v>
      </c>
      <c r="I22" s="86">
        <f t="shared" si="4"/>
        <v>3.3419841347566352E-3</v>
      </c>
      <c r="J22" s="62">
        <f t="shared" si="3"/>
        <v>85</v>
      </c>
      <c r="M22" s="3"/>
      <c r="N22" s="11"/>
    </row>
    <row r="23" spans="1:22">
      <c r="A23" s="97">
        <v>23</v>
      </c>
      <c r="B23" s="96" t="s">
        <v>23</v>
      </c>
      <c r="C23" s="63">
        <v>13269</v>
      </c>
      <c r="D23" s="63">
        <v>13401</v>
      </c>
      <c r="E23" s="63">
        <v>13577</v>
      </c>
      <c r="F23" s="84">
        <f t="shared" si="0"/>
        <v>7.9781967289217128E-3</v>
      </c>
      <c r="G23" s="84">
        <f t="shared" si="1"/>
        <v>2.3211997889818373E-2</v>
      </c>
      <c r="H23" s="63">
        <f t="shared" si="2"/>
        <v>308</v>
      </c>
      <c r="I23" s="86">
        <f t="shared" si="4"/>
        <v>3.7704436392126139E-3</v>
      </c>
      <c r="J23" s="62">
        <f t="shared" si="3"/>
        <v>176</v>
      </c>
    </row>
    <row r="24" spans="1:22">
      <c r="A24" s="97">
        <v>24</v>
      </c>
      <c r="B24" s="96" t="s">
        <v>24</v>
      </c>
      <c r="C24" s="63">
        <v>8096</v>
      </c>
      <c r="D24" s="63">
        <v>7702</v>
      </c>
      <c r="E24" s="63">
        <v>7707</v>
      </c>
      <c r="F24" s="84">
        <f t="shared" si="0"/>
        <v>4.5288327458053793E-3</v>
      </c>
      <c r="G24" s="84">
        <f t="shared" si="1"/>
        <v>-4.8048418972332016E-2</v>
      </c>
      <c r="H24" s="63">
        <f t="shared" si="2"/>
        <v>-389</v>
      </c>
      <c r="I24" s="86">
        <f t="shared" si="4"/>
        <v>-4.7620213495250217E-3</v>
      </c>
      <c r="J24" s="62">
        <f t="shared" si="3"/>
        <v>5</v>
      </c>
    </row>
    <row r="25" spans="1:22">
      <c r="A25" s="97">
        <v>25</v>
      </c>
      <c r="B25" s="96" t="s">
        <v>25</v>
      </c>
      <c r="C25" s="63">
        <v>31773</v>
      </c>
      <c r="D25" s="63">
        <v>34963</v>
      </c>
      <c r="E25" s="63">
        <v>35181</v>
      </c>
      <c r="F25" s="84">
        <f t="shared" si="0"/>
        <v>2.067326648892942E-2</v>
      </c>
      <c r="G25" s="84">
        <f t="shared" si="1"/>
        <v>0.10726088188084222</v>
      </c>
      <c r="H25" s="63">
        <f t="shared" si="2"/>
        <v>3408</v>
      </c>
      <c r="I25" s="86">
        <f t="shared" si="4"/>
        <v>4.1719714033885025E-2</v>
      </c>
      <c r="J25" s="62">
        <f t="shared" si="3"/>
        <v>218</v>
      </c>
    </row>
    <row r="26" spans="1:22">
      <c r="A26" s="97">
        <v>26</v>
      </c>
      <c r="B26" s="96" t="s">
        <v>26</v>
      </c>
      <c r="C26" s="63">
        <v>1664</v>
      </c>
      <c r="D26" s="63">
        <v>1661</v>
      </c>
      <c r="E26" s="63">
        <v>1658</v>
      </c>
      <c r="F26" s="84">
        <f t="shared" si="0"/>
        <v>9.7428372811020098E-4</v>
      </c>
      <c r="G26" s="84">
        <f t="shared" si="1"/>
        <v>-3.605769230769231E-3</v>
      </c>
      <c r="H26" s="63">
        <f t="shared" si="2"/>
        <v>-6</v>
      </c>
      <c r="I26" s="86">
        <f t="shared" si="4"/>
        <v>-7.3450200763882091E-5</v>
      </c>
      <c r="J26" s="62">
        <f t="shared" si="3"/>
        <v>-3</v>
      </c>
    </row>
    <row r="27" spans="1:22">
      <c r="A27" s="97">
        <v>27</v>
      </c>
      <c r="B27" s="96" t="s">
        <v>27</v>
      </c>
      <c r="C27" s="63">
        <v>5061</v>
      </c>
      <c r="D27" s="63">
        <v>5373</v>
      </c>
      <c r="E27" s="63">
        <v>5422</v>
      </c>
      <c r="F27" s="84">
        <f t="shared" si="0"/>
        <v>3.1861075837234681E-3</v>
      </c>
      <c r="G27" s="84">
        <f t="shared" si="1"/>
        <v>7.1329776723967592E-2</v>
      </c>
      <c r="H27" s="63">
        <f t="shared" si="2"/>
        <v>361</v>
      </c>
      <c r="I27" s="86">
        <f t="shared" si="4"/>
        <v>4.4192537459602386E-3</v>
      </c>
      <c r="J27" s="62">
        <f t="shared" si="3"/>
        <v>49</v>
      </c>
    </row>
    <row r="28" spans="1:22">
      <c r="A28" s="97">
        <v>28</v>
      </c>
      <c r="B28" s="96" t="s">
        <v>28</v>
      </c>
      <c r="C28" s="63">
        <v>15304</v>
      </c>
      <c r="D28" s="63">
        <v>9542</v>
      </c>
      <c r="E28" s="63">
        <v>9633</v>
      </c>
      <c r="F28" s="84">
        <f t="shared" si="0"/>
        <v>5.6606002128380978E-3</v>
      </c>
      <c r="G28" s="84">
        <f t="shared" si="1"/>
        <v>-0.37055671719811811</v>
      </c>
      <c r="H28" s="63">
        <f t="shared" si="2"/>
        <v>-5671</v>
      </c>
      <c r="I28" s="86">
        <f t="shared" si="4"/>
        <v>-6.9422681421995883E-2</v>
      </c>
      <c r="J28" s="62">
        <f t="shared" si="3"/>
        <v>91</v>
      </c>
    </row>
    <row r="29" spans="1:22">
      <c r="A29" s="97">
        <v>29</v>
      </c>
      <c r="B29" s="96" t="s">
        <v>29</v>
      </c>
      <c r="C29" s="63">
        <v>3434</v>
      </c>
      <c r="D29" s="63">
        <v>3465</v>
      </c>
      <c r="E29" s="63">
        <v>3477</v>
      </c>
      <c r="F29" s="84">
        <f t="shared" si="0"/>
        <v>2.0431752247522129E-3</v>
      </c>
      <c r="G29" s="84">
        <f t="shared" si="1"/>
        <v>1.2521840419336051E-2</v>
      </c>
      <c r="H29" s="63">
        <f t="shared" si="2"/>
        <v>43</v>
      </c>
      <c r="I29" s="86">
        <f t="shared" si="4"/>
        <v>5.263931054744883E-4</v>
      </c>
      <c r="J29" s="62">
        <f t="shared" si="3"/>
        <v>12</v>
      </c>
    </row>
    <row r="30" spans="1:22">
      <c r="A30" s="97">
        <v>30</v>
      </c>
      <c r="B30" s="96" t="s">
        <v>30</v>
      </c>
      <c r="C30" s="63">
        <v>1124</v>
      </c>
      <c r="D30" s="63">
        <v>1097</v>
      </c>
      <c r="E30" s="63">
        <v>1107</v>
      </c>
      <c r="F30" s="84">
        <f t="shared" si="0"/>
        <v>6.5050186189263717E-4</v>
      </c>
      <c r="G30" s="84">
        <f t="shared" si="1"/>
        <v>-1.5124555160142349E-2</v>
      </c>
      <c r="H30" s="63">
        <f t="shared" si="2"/>
        <v>-17</v>
      </c>
      <c r="I30" s="86">
        <f t="shared" si="4"/>
        <v>-2.0810890216433259E-4</v>
      </c>
      <c r="J30" s="62">
        <f t="shared" si="3"/>
        <v>10</v>
      </c>
    </row>
    <row r="31" spans="1:22">
      <c r="A31" s="97">
        <v>31</v>
      </c>
      <c r="B31" s="96" t="s">
        <v>31</v>
      </c>
      <c r="C31" s="63">
        <v>20929</v>
      </c>
      <c r="D31" s="63">
        <v>20839</v>
      </c>
      <c r="E31" s="63">
        <v>20985</v>
      </c>
      <c r="F31" s="84">
        <f t="shared" si="0"/>
        <v>1.2331329333168014E-2</v>
      </c>
      <c r="G31" s="84">
        <f t="shared" si="1"/>
        <v>2.6757131253284916E-3</v>
      </c>
      <c r="H31" s="63">
        <f t="shared" si="2"/>
        <v>56</v>
      </c>
      <c r="I31" s="86">
        <f t="shared" si="4"/>
        <v>6.8553520712956613E-4</v>
      </c>
      <c r="J31" s="62">
        <f t="shared" si="3"/>
        <v>146</v>
      </c>
    </row>
    <row r="32" spans="1:22">
      <c r="A32" s="97">
        <v>32</v>
      </c>
      <c r="B32" s="96" t="s">
        <v>32</v>
      </c>
      <c r="C32" s="63">
        <v>6187</v>
      </c>
      <c r="D32" s="63">
        <v>6220</v>
      </c>
      <c r="E32" s="63">
        <v>6242</v>
      </c>
      <c r="F32" s="84">
        <f t="shared" si="0"/>
        <v>3.6679608147550512E-3</v>
      </c>
      <c r="G32" s="84">
        <f t="shared" si="1"/>
        <v>8.8896072409891704E-3</v>
      </c>
      <c r="H32" s="63">
        <f t="shared" si="2"/>
        <v>55</v>
      </c>
      <c r="I32" s="86">
        <f t="shared" si="4"/>
        <v>6.7329350700225251E-4</v>
      </c>
      <c r="J32" s="62">
        <f t="shared" si="3"/>
        <v>22</v>
      </c>
    </row>
    <row r="33" spans="1:10">
      <c r="A33" s="97">
        <v>33</v>
      </c>
      <c r="B33" s="96" t="s">
        <v>33</v>
      </c>
      <c r="C33" s="63">
        <v>18297</v>
      </c>
      <c r="D33" s="63">
        <v>20760</v>
      </c>
      <c r="E33" s="63">
        <v>20775</v>
      </c>
      <c r="F33" s="84">
        <f t="shared" si="0"/>
        <v>1.2207927895952609E-2</v>
      </c>
      <c r="G33" s="84">
        <f t="shared" si="1"/>
        <v>0.13543203803902279</v>
      </c>
      <c r="H33" s="63">
        <f t="shared" si="2"/>
        <v>2478</v>
      </c>
      <c r="I33" s="86">
        <f t="shared" si="4"/>
        <v>3.0334932915483302E-2</v>
      </c>
      <c r="J33" s="62">
        <f t="shared" si="3"/>
        <v>15</v>
      </c>
    </row>
    <row r="34" spans="1:10">
      <c r="A34" s="97">
        <v>35</v>
      </c>
      <c r="B34" s="96" t="s">
        <v>34</v>
      </c>
      <c r="C34" s="62">
        <v>35015</v>
      </c>
      <c r="D34" s="62">
        <v>19753</v>
      </c>
      <c r="E34" s="62">
        <v>19665</v>
      </c>
      <c r="F34" s="84">
        <f t="shared" ref="F34:F65" si="5">E34/$E$90</f>
        <v>1.1555663156385466E-2</v>
      </c>
      <c r="G34" s="84">
        <f t="shared" ref="G34:G65" si="6">(E34-C34)/C34</f>
        <v>-0.43838354990718265</v>
      </c>
      <c r="H34" s="63">
        <f t="shared" ref="H34:H65" si="7">E34-C34</f>
        <v>-15350</v>
      </c>
      <c r="I34" s="86">
        <f t="shared" si="4"/>
        <v>-0.187910096954265</v>
      </c>
      <c r="J34" s="62">
        <f t="shared" ref="J34:J66" si="8">E34-D34</f>
        <v>-88</v>
      </c>
    </row>
    <row r="35" spans="1:10">
      <c r="A35" s="97">
        <v>36</v>
      </c>
      <c r="B35" s="96" t="s">
        <v>35</v>
      </c>
      <c r="C35" s="62">
        <v>970</v>
      </c>
      <c r="D35" s="62">
        <v>864</v>
      </c>
      <c r="E35" s="62">
        <v>902</v>
      </c>
      <c r="F35" s="84">
        <f t="shared" si="5"/>
        <v>5.3003855413474149E-4</v>
      </c>
      <c r="G35" s="84">
        <f t="shared" si="6"/>
        <v>-7.0103092783505155E-2</v>
      </c>
      <c r="H35" s="63">
        <f t="shared" si="7"/>
        <v>-68</v>
      </c>
      <c r="I35" s="86">
        <f t="shared" si="4"/>
        <v>-8.3243560865733034E-4</v>
      </c>
      <c r="J35" s="62">
        <f t="shared" si="8"/>
        <v>38</v>
      </c>
    </row>
    <row r="36" spans="1:10">
      <c r="A36" s="97">
        <v>37</v>
      </c>
      <c r="B36" s="96" t="s">
        <v>36</v>
      </c>
      <c r="C36" s="62">
        <v>299</v>
      </c>
      <c r="D36" s="62">
        <v>385</v>
      </c>
      <c r="E36" s="62">
        <v>421</v>
      </c>
      <c r="F36" s="84">
        <f t="shared" si="5"/>
        <v>2.4739050032231282E-4</v>
      </c>
      <c r="G36" s="84">
        <f t="shared" si="6"/>
        <v>0.40802675585284282</v>
      </c>
      <c r="H36" s="63">
        <f t="shared" si="7"/>
        <v>122</v>
      </c>
      <c r="I36" s="86">
        <f t="shared" si="4"/>
        <v>1.4934874155322691E-3</v>
      </c>
      <c r="J36" s="62">
        <f t="shared" si="8"/>
        <v>36</v>
      </c>
    </row>
    <row r="37" spans="1:10">
      <c r="A37" s="97">
        <v>38</v>
      </c>
      <c r="B37" s="96" t="s">
        <v>37</v>
      </c>
      <c r="C37" s="62">
        <v>2774</v>
      </c>
      <c r="D37" s="62">
        <v>3122</v>
      </c>
      <c r="E37" s="62">
        <v>3177</v>
      </c>
      <c r="F37" s="84">
        <f t="shared" si="5"/>
        <v>1.8668874573016336E-3</v>
      </c>
      <c r="G37" s="84">
        <f t="shared" si="6"/>
        <v>0.14527757750540735</v>
      </c>
      <c r="H37" s="63">
        <f t="shared" si="7"/>
        <v>403</v>
      </c>
      <c r="I37" s="86">
        <f t="shared" si="4"/>
        <v>4.9334051513074137E-3</v>
      </c>
      <c r="J37" s="62">
        <f t="shared" si="8"/>
        <v>55</v>
      </c>
    </row>
    <row r="38" spans="1:10">
      <c r="A38" s="97">
        <v>39</v>
      </c>
      <c r="B38" s="96" t="s">
        <v>38</v>
      </c>
      <c r="C38" s="62">
        <v>142</v>
      </c>
      <c r="D38" s="62">
        <v>137</v>
      </c>
      <c r="E38" s="62">
        <v>139</v>
      </c>
      <c r="F38" s="84">
        <f t="shared" si="5"/>
        <v>8.1679998918768356E-5</v>
      </c>
      <c r="G38" s="84">
        <f t="shared" si="6"/>
        <v>-2.1126760563380281E-2</v>
      </c>
      <c r="H38" s="63">
        <f t="shared" si="7"/>
        <v>-3</v>
      </c>
      <c r="I38" s="86">
        <f t="shared" si="4"/>
        <v>-3.6725100381941046E-5</v>
      </c>
      <c r="J38" s="62">
        <f t="shared" si="8"/>
        <v>2</v>
      </c>
    </row>
    <row r="39" spans="1:10">
      <c r="A39" s="97">
        <v>41</v>
      </c>
      <c r="B39" s="96" t="s">
        <v>39</v>
      </c>
      <c r="C39" s="62">
        <v>109203</v>
      </c>
      <c r="D39" s="62">
        <v>115791</v>
      </c>
      <c r="E39" s="62">
        <v>119432</v>
      </c>
      <c r="F39" s="84">
        <f t="shared" si="5"/>
        <v>7.0181335473858575E-2</v>
      </c>
      <c r="G39" s="84">
        <f t="shared" si="6"/>
        <v>9.3669587831836126E-2</v>
      </c>
      <c r="H39" s="63">
        <f t="shared" si="7"/>
        <v>10229</v>
      </c>
      <c r="I39" s="86">
        <f t="shared" si="4"/>
        <v>0.12522035060229164</v>
      </c>
      <c r="J39" s="62">
        <f t="shared" si="8"/>
        <v>3641</v>
      </c>
    </row>
    <row r="40" spans="1:10">
      <c r="A40" s="97">
        <v>42</v>
      </c>
      <c r="B40" s="96" t="s">
        <v>40</v>
      </c>
      <c r="C40" s="62">
        <v>11567</v>
      </c>
      <c r="D40" s="62">
        <v>12987</v>
      </c>
      <c r="E40" s="62">
        <v>13973</v>
      </c>
      <c r="F40" s="84">
        <f t="shared" si="5"/>
        <v>8.2108965819564766E-3</v>
      </c>
      <c r="G40" s="84">
        <f t="shared" si="6"/>
        <v>0.20800553298175845</v>
      </c>
      <c r="H40" s="63">
        <f t="shared" si="7"/>
        <v>2406</v>
      </c>
      <c r="I40" s="86">
        <f t="shared" si="4"/>
        <v>2.9453530506316716E-2</v>
      </c>
      <c r="J40" s="62">
        <f t="shared" si="8"/>
        <v>986</v>
      </c>
    </row>
    <row r="41" spans="1:10">
      <c r="A41" s="97">
        <v>43</v>
      </c>
      <c r="B41" s="96" t="s">
        <v>41</v>
      </c>
      <c r="C41" s="62">
        <v>52862</v>
      </c>
      <c r="D41" s="62">
        <v>51407</v>
      </c>
      <c r="E41" s="62">
        <v>52438</v>
      </c>
      <c r="F41" s="84">
        <f t="shared" si="5"/>
        <v>3.081392649857824E-2</v>
      </c>
      <c r="G41" s="84">
        <f t="shared" si="6"/>
        <v>-8.02088456736408E-3</v>
      </c>
      <c r="H41" s="63">
        <f t="shared" si="7"/>
        <v>-424</v>
      </c>
      <c r="I41" s="86">
        <f t="shared" si="4"/>
        <v>-5.1904808539810013E-3</v>
      </c>
      <c r="J41" s="62">
        <f t="shared" si="8"/>
        <v>1031</v>
      </c>
    </row>
    <row r="42" spans="1:10">
      <c r="A42" s="97">
        <v>45</v>
      </c>
      <c r="B42" s="96" t="s">
        <v>42</v>
      </c>
      <c r="C42" s="62">
        <v>39729</v>
      </c>
      <c r="D42" s="62">
        <v>43143</v>
      </c>
      <c r="E42" s="62">
        <v>43614</v>
      </c>
      <c r="F42" s="84">
        <f t="shared" si="5"/>
        <v>2.5628715631965202E-2</v>
      </c>
      <c r="G42" s="84">
        <f t="shared" si="6"/>
        <v>9.7787510382843765E-2</v>
      </c>
      <c r="H42" s="63">
        <f t="shared" si="7"/>
        <v>3885</v>
      </c>
      <c r="I42" s="86">
        <f t="shared" si="4"/>
        <v>4.755900499461365E-2</v>
      </c>
      <c r="J42" s="62">
        <f t="shared" si="8"/>
        <v>471</v>
      </c>
    </row>
    <row r="43" spans="1:10">
      <c r="A43" s="97">
        <v>46</v>
      </c>
      <c r="B43" s="96" t="s">
        <v>43</v>
      </c>
      <c r="C43" s="62">
        <v>106707</v>
      </c>
      <c r="D43" s="62">
        <v>115876</v>
      </c>
      <c r="E43" s="62">
        <v>117003</v>
      </c>
      <c r="F43" s="84">
        <f t="shared" si="5"/>
        <v>6.8753992183400392E-2</v>
      </c>
      <c r="G43" s="84">
        <f t="shared" si="6"/>
        <v>9.6488515280159684E-2</v>
      </c>
      <c r="H43" s="63">
        <f t="shared" si="7"/>
        <v>10296</v>
      </c>
      <c r="I43" s="86">
        <f t="shared" si="4"/>
        <v>0.12604054451082167</v>
      </c>
      <c r="J43" s="62">
        <f t="shared" si="8"/>
        <v>1127</v>
      </c>
    </row>
    <row r="44" spans="1:10">
      <c r="A44" s="97">
        <v>47</v>
      </c>
      <c r="B44" s="96" t="s">
        <v>44</v>
      </c>
      <c r="C44" s="62">
        <v>280015</v>
      </c>
      <c r="D44" s="62">
        <v>289673</v>
      </c>
      <c r="E44" s="62">
        <v>289892</v>
      </c>
      <c r="F44" s="84">
        <f t="shared" si="5"/>
        <v>0.17034804493927769</v>
      </c>
      <c r="G44" s="84">
        <f t="shared" si="6"/>
        <v>3.5273110369087368E-2</v>
      </c>
      <c r="H44" s="63">
        <f t="shared" si="7"/>
        <v>9877</v>
      </c>
      <c r="I44" s="86">
        <f t="shared" si="4"/>
        <v>0.12091127215747723</v>
      </c>
      <c r="J44" s="62">
        <f t="shared" si="8"/>
        <v>219</v>
      </c>
    </row>
    <row r="45" spans="1:10">
      <c r="A45" s="97">
        <v>49</v>
      </c>
      <c r="B45" s="96" t="s">
        <v>45</v>
      </c>
      <c r="C45" s="62">
        <v>120756</v>
      </c>
      <c r="D45" s="62">
        <v>121040</v>
      </c>
      <c r="E45" s="62">
        <v>121661</v>
      </c>
      <c r="F45" s="84">
        <f t="shared" si="5"/>
        <v>7.149115358601639E-2</v>
      </c>
      <c r="G45" s="84">
        <f t="shared" si="6"/>
        <v>7.4944516214515223E-3</v>
      </c>
      <c r="H45" s="63">
        <f t="shared" si="7"/>
        <v>905</v>
      </c>
      <c r="I45" s="86">
        <f t="shared" si="4"/>
        <v>1.1078738615218882E-2</v>
      </c>
      <c r="J45" s="62">
        <f t="shared" si="8"/>
        <v>621</v>
      </c>
    </row>
    <row r="46" spans="1:10">
      <c r="A46" s="97">
        <v>50</v>
      </c>
      <c r="B46" s="96" t="s">
        <v>46</v>
      </c>
      <c r="C46" s="62">
        <v>2602</v>
      </c>
      <c r="D46" s="62">
        <v>2227</v>
      </c>
      <c r="E46" s="62">
        <v>2346</v>
      </c>
      <c r="F46" s="84">
        <f t="shared" si="5"/>
        <v>1.3785703414635293E-3</v>
      </c>
      <c r="G46" s="84">
        <f t="shared" si="6"/>
        <v>-9.8385857033051499E-2</v>
      </c>
      <c r="H46" s="63">
        <f t="shared" si="7"/>
        <v>-256</v>
      </c>
      <c r="I46" s="86">
        <f t="shared" si="4"/>
        <v>-3.1338752325923026E-3</v>
      </c>
      <c r="J46" s="62">
        <f t="shared" si="8"/>
        <v>119</v>
      </c>
    </row>
    <row r="47" spans="1:10">
      <c r="A47" s="97">
        <v>51</v>
      </c>
      <c r="B47" s="96" t="s">
        <v>47</v>
      </c>
      <c r="C47" s="62">
        <v>240</v>
      </c>
      <c r="D47" s="62">
        <v>301</v>
      </c>
      <c r="E47" s="62">
        <v>299</v>
      </c>
      <c r="F47" s="84">
        <f t="shared" si="5"/>
        <v>1.7570014155907727E-4</v>
      </c>
      <c r="G47" s="84">
        <f t="shared" si="6"/>
        <v>0.24583333333333332</v>
      </c>
      <c r="H47" s="63">
        <f t="shared" si="7"/>
        <v>59</v>
      </c>
      <c r="I47" s="86">
        <f t="shared" si="4"/>
        <v>7.2226030751150721E-4</v>
      </c>
      <c r="J47" s="62">
        <f t="shared" si="8"/>
        <v>-2</v>
      </c>
    </row>
    <row r="48" spans="1:10">
      <c r="A48" s="97">
        <v>52</v>
      </c>
      <c r="B48" s="96" t="s">
        <v>48</v>
      </c>
      <c r="C48" s="62">
        <v>17589</v>
      </c>
      <c r="D48" s="62">
        <v>18033</v>
      </c>
      <c r="E48" s="62">
        <v>18135</v>
      </c>
      <c r="F48" s="84">
        <f t="shared" si="5"/>
        <v>1.0656595542387513E-2</v>
      </c>
      <c r="G48" s="84">
        <f t="shared" si="6"/>
        <v>3.1042128603104215E-2</v>
      </c>
      <c r="H48" s="63">
        <f t="shared" si="7"/>
        <v>546</v>
      </c>
      <c r="I48" s="86">
        <f t="shared" si="4"/>
        <v>6.6839682695132704E-3</v>
      </c>
      <c r="J48" s="62">
        <f t="shared" si="8"/>
        <v>102</v>
      </c>
    </row>
    <row r="49" spans="1:10">
      <c r="A49" s="97">
        <v>53</v>
      </c>
      <c r="B49" s="96" t="s">
        <v>49</v>
      </c>
      <c r="C49" s="62">
        <v>2319</v>
      </c>
      <c r="D49" s="62">
        <v>2609</v>
      </c>
      <c r="E49" s="62">
        <v>2647</v>
      </c>
      <c r="F49" s="84">
        <f t="shared" si="5"/>
        <v>1.5554457348056104E-3</v>
      </c>
      <c r="G49" s="84">
        <f t="shared" si="6"/>
        <v>0.14144027598102629</v>
      </c>
      <c r="H49" s="63">
        <f t="shared" si="7"/>
        <v>328</v>
      </c>
      <c r="I49" s="86">
        <f t="shared" si="4"/>
        <v>4.0152776417588876E-3</v>
      </c>
      <c r="J49" s="62">
        <f t="shared" si="8"/>
        <v>38</v>
      </c>
    </row>
    <row r="50" spans="1:10">
      <c r="A50" s="97">
        <v>55</v>
      </c>
      <c r="B50" s="96" t="s">
        <v>50</v>
      </c>
      <c r="C50" s="62">
        <v>15901</v>
      </c>
      <c r="D50" s="62">
        <v>16815</v>
      </c>
      <c r="E50" s="62">
        <v>17192</v>
      </c>
      <c r="F50" s="84">
        <f t="shared" si="5"/>
        <v>1.0102464326701192E-2</v>
      </c>
      <c r="G50" s="84">
        <f t="shared" si="6"/>
        <v>8.1189862272813024E-2</v>
      </c>
      <c r="H50" s="63">
        <f t="shared" si="7"/>
        <v>1291</v>
      </c>
      <c r="I50" s="86">
        <f t="shared" si="4"/>
        <v>1.5804034864361962E-2</v>
      </c>
      <c r="J50" s="62">
        <f t="shared" si="8"/>
        <v>377</v>
      </c>
    </row>
    <row r="51" spans="1:10">
      <c r="A51" s="97">
        <v>56</v>
      </c>
      <c r="B51" s="96" t="s">
        <v>51</v>
      </c>
      <c r="C51" s="62">
        <v>91900</v>
      </c>
      <c r="D51" s="62">
        <v>100532</v>
      </c>
      <c r="E51" s="62">
        <v>101648</v>
      </c>
      <c r="F51" s="84">
        <f t="shared" si="5"/>
        <v>5.9730996619388244E-2</v>
      </c>
      <c r="G51" s="84">
        <f t="shared" si="6"/>
        <v>0.10607181719260066</v>
      </c>
      <c r="H51" s="63">
        <f t="shared" si="7"/>
        <v>9748</v>
      </c>
      <c r="I51" s="86">
        <f t="shared" si="4"/>
        <v>0.11933209284105377</v>
      </c>
      <c r="J51" s="62">
        <f t="shared" si="8"/>
        <v>1116</v>
      </c>
    </row>
    <row r="52" spans="1:10">
      <c r="A52" s="97">
        <v>58</v>
      </c>
      <c r="B52" s="96" t="s">
        <v>52</v>
      </c>
      <c r="C52" s="62">
        <v>2001</v>
      </c>
      <c r="D52" s="62">
        <v>2089</v>
      </c>
      <c r="E52" s="62">
        <v>2100</v>
      </c>
      <c r="F52" s="84">
        <f t="shared" si="5"/>
        <v>1.2340143721540544E-3</v>
      </c>
      <c r="G52" s="84">
        <f t="shared" si="6"/>
        <v>4.9475262368815595E-2</v>
      </c>
      <c r="H52" s="63">
        <f t="shared" si="7"/>
        <v>99</v>
      </c>
      <c r="I52" s="86">
        <f t="shared" si="4"/>
        <v>1.2119283126040545E-3</v>
      </c>
      <c r="J52" s="62">
        <f t="shared" si="8"/>
        <v>11</v>
      </c>
    </row>
    <row r="53" spans="1:10">
      <c r="A53" s="97">
        <v>59</v>
      </c>
      <c r="B53" s="96" t="s">
        <v>53</v>
      </c>
      <c r="C53" s="62">
        <v>1858</v>
      </c>
      <c r="D53" s="62">
        <v>1943</v>
      </c>
      <c r="E53" s="62">
        <v>1958</v>
      </c>
      <c r="F53" s="84">
        <f t="shared" si="5"/>
        <v>1.1505714955607801E-3</v>
      </c>
      <c r="G53" s="84">
        <f t="shared" si="6"/>
        <v>5.3821313240043057E-2</v>
      </c>
      <c r="H53" s="63">
        <f t="shared" si="7"/>
        <v>100</v>
      </c>
      <c r="I53" s="86">
        <f t="shared" si="4"/>
        <v>1.2241700127313682E-3</v>
      </c>
      <c r="J53" s="62">
        <f t="shared" si="8"/>
        <v>15</v>
      </c>
    </row>
    <row r="54" spans="1:10">
      <c r="A54" s="97">
        <v>60</v>
      </c>
      <c r="B54" s="96" t="s">
        <v>54</v>
      </c>
      <c r="C54" s="62">
        <v>731</v>
      </c>
      <c r="D54" s="62">
        <v>767</v>
      </c>
      <c r="E54" s="62">
        <v>767</v>
      </c>
      <c r="F54" s="84">
        <f t="shared" si="5"/>
        <v>4.5070905878198079E-4</v>
      </c>
      <c r="G54" s="84">
        <f t="shared" si="6"/>
        <v>4.9247606019151846E-2</v>
      </c>
      <c r="H54" s="63">
        <f t="shared" si="7"/>
        <v>36</v>
      </c>
      <c r="I54" s="86">
        <f t="shared" si="4"/>
        <v>4.4070120458329252E-4</v>
      </c>
      <c r="J54" s="62">
        <f t="shared" si="8"/>
        <v>0</v>
      </c>
    </row>
    <row r="55" spans="1:10">
      <c r="A55" s="97">
        <v>61</v>
      </c>
      <c r="B55" s="96" t="s">
        <v>55</v>
      </c>
      <c r="C55" s="62">
        <v>3201</v>
      </c>
      <c r="D55" s="62">
        <v>3325</v>
      </c>
      <c r="E55" s="62">
        <v>3355</v>
      </c>
      <c r="F55" s="84">
        <f t="shared" si="5"/>
        <v>1.9714848659889775E-3</v>
      </c>
      <c r="G55" s="84">
        <f t="shared" si="6"/>
        <v>4.8109965635738834E-2</v>
      </c>
      <c r="H55" s="63">
        <f t="shared" si="7"/>
        <v>154</v>
      </c>
      <c r="I55" s="86">
        <f t="shared" si="4"/>
        <v>1.8852218196063069E-3</v>
      </c>
      <c r="J55" s="62">
        <f t="shared" si="8"/>
        <v>30</v>
      </c>
    </row>
    <row r="56" spans="1:10">
      <c r="A56" s="97">
        <v>62</v>
      </c>
      <c r="B56" s="96" t="s">
        <v>56</v>
      </c>
      <c r="C56" s="62">
        <v>6090</v>
      </c>
      <c r="D56" s="62">
        <v>6617</v>
      </c>
      <c r="E56" s="62">
        <v>6714</v>
      </c>
      <c r="F56" s="84">
        <f t="shared" si="5"/>
        <v>3.9453202355439624E-3</v>
      </c>
      <c r="G56" s="84">
        <f t="shared" si="6"/>
        <v>0.10246305418719212</v>
      </c>
      <c r="H56" s="63">
        <f t="shared" si="7"/>
        <v>624</v>
      </c>
      <c r="I56" s="86">
        <f t="shared" si="4"/>
        <v>7.6388208794437367E-3</v>
      </c>
      <c r="J56" s="62">
        <f t="shared" si="8"/>
        <v>97</v>
      </c>
    </row>
    <row r="57" spans="1:10">
      <c r="A57" s="97">
        <v>63</v>
      </c>
      <c r="B57" s="96" t="s">
        <v>57</v>
      </c>
      <c r="C57" s="62">
        <v>1796</v>
      </c>
      <c r="D57" s="62">
        <v>1740</v>
      </c>
      <c r="E57" s="62">
        <v>1742</v>
      </c>
      <c r="F57" s="84">
        <f t="shared" si="5"/>
        <v>1.0236443029963632E-3</v>
      </c>
      <c r="G57" s="84">
        <f t="shared" si="6"/>
        <v>-3.0066815144766147E-2</v>
      </c>
      <c r="H57" s="63">
        <f t="shared" si="7"/>
        <v>-54</v>
      </c>
      <c r="I57" s="86">
        <f t="shared" si="4"/>
        <v>-6.6105180687493878E-4</v>
      </c>
      <c r="J57" s="62">
        <f t="shared" si="8"/>
        <v>2</v>
      </c>
    </row>
    <row r="58" spans="1:10">
      <c r="A58" s="97">
        <v>64</v>
      </c>
      <c r="B58" s="96" t="s">
        <v>58</v>
      </c>
      <c r="C58" s="62">
        <v>7826</v>
      </c>
      <c r="D58" s="62">
        <v>7764</v>
      </c>
      <c r="E58" s="62">
        <v>7768</v>
      </c>
      <c r="F58" s="84">
        <f t="shared" si="5"/>
        <v>4.5646779251869969E-3</v>
      </c>
      <c r="G58" s="84">
        <f t="shared" si="6"/>
        <v>-7.4111934577050856E-3</v>
      </c>
      <c r="H58" s="63">
        <f t="shared" si="7"/>
        <v>-58</v>
      </c>
      <c r="I58" s="86">
        <f t="shared" si="4"/>
        <v>-7.1001860738419348E-4</v>
      </c>
      <c r="J58" s="62">
        <f t="shared" si="8"/>
        <v>4</v>
      </c>
    </row>
    <row r="59" spans="1:10">
      <c r="A59" s="97">
        <v>65</v>
      </c>
      <c r="B59" s="96" t="s">
        <v>59</v>
      </c>
      <c r="C59" s="62">
        <v>4387</v>
      </c>
      <c r="D59" s="62">
        <v>4312</v>
      </c>
      <c r="E59" s="62">
        <v>4302</v>
      </c>
      <c r="F59" s="84">
        <f t="shared" si="5"/>
        <v>2.5279665852413055E-3</v>
      </c>
      <c r="G59" s="84">
        <f t="shared" si="6"/>
        <v>-1.9375427399133803E-2</v>
      </c>
      <c r="H59" s="63">
        <f t="shared" si="7"/>
        <v>-85</v>
      </c>
      <c r="I59" s="86">
        <f t="shared" si="4"/>
        <v>-1.040544510821663E-3</v>
      </c>
      <c r="J59" s="62">
        <f t="shared" si="8"/>
        <v>-10</v>
      </c>
    </row>
    <row r="60" spans="1:10">
      <c r="A60" s="97">
        <v>66</v>
      </c>
      <c r="B60" s="96" t="s">
        <v>60</v>
      </c>
      <c r="C60" s="62">
        <v>10292</v>
      </c>
      <c r="D60" s="62">
        <v>10941</v>
      </c>
      <c r="E60" s="62">
        <v>11027</v>
      </c>
      <c r="F60" s="84">
        <f t="shared" si="5"/>
        <v>6.4797507055917893E-3</v>
      </c>
      <c r="G60" s="84">
        <f t="shared" si="6"/>
        <v>7.1414691022153129E-2</v>
      </c>
      <c r="H60" s="63">
        <f t="shared" si="7"/>
        <v>735</v>
      </c>
      <c r="I60" s="86">
        <f t="shared" si="4"/>
        <v>8.997649593575555E-3</v>
      </c>
      <c r="J60" s="62">
        <f t="shared" si="8"/>
        <v>86</v>
      </c>
    </row>
    <row r="61" spans="1:10">
      <c r="A61" s="97">
        <v>68</v>
      </c>
      <c r="B61" s="96" t="s">
        <v>61</v>
      </c>
      <c r="C61" s="62">
        <v>11823</v>
      </c>
      <c r="D61" s="62">
        <v>43839</v>
      </c>
      <c r="E61" s="62">
        <v>44358</v>
      </c>
      <c r="F61" s="84">
        <f t="shared" si="5"/>
        <v>2.6065909295242641E-2</v>
      </c>
      <c r="G61" s="84">
        <f t="shared" si="6"/>
        <v>2.751839634610505</v>
      </c>
      <c r="H61" s="63">
        <f t="shared" si="7"/>
        <v>32535</v>
      </c>
      <c r="I61" s="86">
        <f t="shared" si="4"/>
        <v>0.39828371364215059</v>
      </c>
      <c r="J61" s="62">
        <f t="shared" si="8"/>
        <v>519</v>
      </c>
    </row>
    <row r="62" spans="1:10">
      <c r="A62" s="97">
        <v>69</v>
      </c>
      <c r="B62" s="96" t="s">
        <v>62</v>
      </c>
      <c r="C62" s="62">
        <v>42377</v>
      </c>
      <c r="D62" s="62">
        <v>44100</v>
      </c>
      <c r="E62" s="62">
        <v>44370</v>
      </c>
      <c r="F62" s="84">
        <f t="shared" si="5"/>
        <v>2.6072960805940664E-2</v>
      </c>
      <c r="G62" s="84">
        <f t="shared" si="6"/>
        <v>4.7030228661774073E-2</v>
      </c>
      <c r="H62" s="63">
        <f t="shared" si="7"/>
        <v>1993</v>
      </c>
      <c r="I62" s="86">
        <f t="shared" si="4"/>
        <v>2.4397708353736166E-2</v>
      </c>
      <c r="J62" s="62">
        <f t="shared" si="8"/>
        <v>270</v>
      </c>
    </row>
    <row r="63" spans="1:10">
      <c r="A63" s="97">
        <v>70</v>
      </c>
      <c r="B63" s="96" t="s">
        <v>63</v>
      </c>
      <c r="C63" s="62">
        <v>22929</v>
      </c>
      <c r="D63" s="62">
        <v>22225</v>
      </c>
      <c r="E63" s="62">
        <v>22216</v>
      </c>
      <c r="F63" s="84">
        <f t="shared" si="5"/>
        <v>1.3054696805606891E-2</v>
      </c>
      <c r="G63" s="84">
        <f t="shared" si="6"/>
        <v>-3.1095991975227878E-2</v>
      </c>
      <c r="H63" s="63">
        <f t="shared" si="7"/>
        <v>-713</v>
      </c>
      <c r="I63" s="86">
        <f t="shared" si="4"/>
        <v>-8.7283321907746549E-3</v>
      </c>
      <c r="J63" s="62">
        <f t="shared" si="8"/>
        <v>-9</v>
      </c>
    </row>
    <row r="64" spans="1:10">
      <c r="A64" s="97">
        <v>71</v>
      </c>
      <c r="B64" s="96" t="s">
        <v>64</v>
      </c>
      <c r="C64" s="62">
        <v>19547</v>
      </c>
      <c r="D64" s="62">
        <v>20580</v>
      </c>
      <c r="E64" s="62">
        <v>20812</v>
      </c>
      <c r="F64" s="84">
        <f t="shared" si="5"/>
        <v>1.222967005393818E-2</v>
      </c>
      <c r="G64" s="84">
        <f t="shared" si="6"/>
        <v>6.471581316826111E-2</v>
      </c>
      <c r="H64" s="63">
        <f t="shared" si="7"/>
        <v>1265</v>
      </c>
      <c r="I64" s="86">
        <f t="shared" si="4"/>
        <v>1.5485750661051807E-2</v>
      </c>
      <c r="J64" s="62">
        <f t="shared" si="8"/>
        <v>232</v>
      </c>
    </row>
    <row r="65" spans="1:23">
      <c r="A65" s="97">
        <v>72</v>
      </c>
      <c r="B65" s="96" t="s">
        <v>65</v>
      </c>
      <c r="C65" s="62">
        <v>712</v>
      </c>
      <c r="D65" s="62">
        <v>791</v>
      </c>
      <c r="E65" s="62">
        <v>806</v>
      </c>
      <c r="F65" s="84">
        <f t="shared" si="5"/>
        <v>4.736264685505561E-4</v>
      </c>
      <c r="G65" s="84">
        <f t="shared" si="6"/>
        <v>0.13202247191011235</v>
      </c>
      <c r="H65" s="63">
        <f t="shared" si="7"/>
        <v>94</v>
      </c>
      <c r="I65" s="86">
        <f t="shared" si="4"/>
        <v>1.150719811967486E-3</v>
      </c>
      <c r="J65" s="62">
        <f t="shared" si="8"/>
        <v>15</v>
      </c>
    </row>
    <row r="66" spans="1:23">
      <c r="A66" s="97">
        <v>73</v>
      </c>
      <c r="B66" s="96" t="s">
        <v>66</v>
      </c>
      <c r="C66" s="62">
        <v>6653</v>
      </c>
      <c r="D66" s="62">
        <v>7005</v>
      </c>
      <c r="E66" s="62">
        <v>7061</v>
      </c>
      <c r="F66" s="84">
        <f t="shared" ref="F66:F90" si="9">E66/$E$90</f>
        <v>4.1492264198951323E-3</v>
      </c>
      <c r="G66" s="84">
        <f t="shared" ref="G66:G90" si="10">(E66-C66)/C66</f>
        <v>6.1325717721328721E-2</v>
      </c>
      <c r="H66" s="63">
        <f t="shared" ref="H66:H90" si="11">E66-C66</f>
        <v>408</v>
      </c>
      <c r="I66" s="86">
        <f t="shared" si="4"/>
        <v>4.9946136519439816E-3</v>
      </c>
      <c r="J66" s="62">
        <f t="shared" si="8"/>
        <v>56</v>
      </c>
    </row>
    <row r="67" spans="1:23">
      <c r="A67" s="97">
        <v>74</v>
      </c>
      <c r="B67" s="96" t="s">
        <v>67</v>
      </c>
      <c r="C67" s="62">
        <v>5625</v>
      </c>
      <c r="D67" s="62">
        <v>6397</v>
      </c>
      <c r="E67" s="62">
        <v>6592</v>
      </c>
      <c r="F67" s="84">
        <f t="shared" si="9"/>
        <v>3.873629876780727E-3</v>
      </c>
      <c r="G67" s="84">
        <f t="shared" si="10"/>
        <v>0.1719111111111111</v>
      </c>
      <c r="H67" s="63">
        <f t="shared" si="11"/>
        <v>967</v>
      </c>
      <c r="I67" s="86">
        <f t="shared" ref="I67:I90" si="12">H67/$H$90</f>
        <v>1.1837724023112331E-2</v>
      </c>
      <c r="J67" s="62">
        <f t="shared" ref="J67:J90" si="13">E67-D67</f>
        <v>195</v>
      </c>
    </row>
    <row r="68" spans="1:23">
      <c r="A68" s="97">
        <v>75</v>
      </c>
      <c r="B68" s="96" t="s">
        <v>68</v>
      </c>
      <c r="C68" s="62">
        <v>1931</v>
      </c>
      <c r="D68" s="62">
        <v>2012</v>
      </c>
      <c r="E68" s="62">
        <v>2021</v>
      </c>
      <c r="F68" s="84">
        <f t="shared" si="9"/>
        <v>1.1875919267254019E-3</v>
      </c>
      <c r="G68" s="84">
        <f t="shared" si="10"/>
        <v>4.6607975142413258E-2</v>
      </c>
      <c r="H68" s="63">
        <f t="shared" si="11"/>
        <v>90</v>
      </c>
      <c r="I68" s="86">
        <f t="shared" si="12"/>
        <v>1.1017530114582313E-3</v>
      </c>
      <c r="J68" s="62">
        <f t="shared" si="13"/>
        <v>9</v>
      </c>
    </row>
    <row r="69" spans="1:23">
      <c r="A69" s="97">
        <v>77</v>
      </c>
      <c r="B69" s="96" t="s">
        <v>69</v>
      </c>
      <c r="C69" s="62">
        <v>5574</v>
      </c>
      <c r="D69" s="62">
        <v>5641</v>
      </c>
      <c r="E69" s="62">
        <v>5678</v>
      </c>
      <c r="F69" s="84">
        <f t="shared" si="9"/>
        <v>3.3365398119479623E-3</v>
      </c>
      <c r="G69" s="84">
        <f t="shared" si="10"/>
        <v>1.8658055256548258E-2</v>
      </c>
      <c r="H69" s="63">
        <f t="shared" si="11"/>
        <v>104</v>
      </c>
      <c r="I69" s="86">
        <f t="shared" si="12"/>
        <v>1.2731368132406229E-3</v>
      </c>
      <c r="J69" s="62">
        <f t="shared" si="13"/>
        <v>37</v>
      </c>
    </row>
    <row r="70" spans="1:23">
      <c r="A70" s="97">
        <v>78</v>
      </c>
      <c r="B70" s="96" t="s">
        <v>70</v>
      </c>
      <c r="C70" s="62">
        <v>645</v>
      </c>
      <c r="D70" s="62">
        <v>1067</v>
      </c>
      <c r="E70" s="62">
        <v>1109</v>
      </c>
      <c r="F70" s="84">
        <f t="shared" si="9"/>
        <v>6.5167711367564109E-4</v>
      </c>
      <c r="G70" s="84">
        <f t="shared" si="10"/>
        <v>0.7193798449612403</v>
      </c>
      <c r="H70" s="63">
        <f t="shared" si="11"/>
        <v>464</v>
      </c>
      <c r="I70" s="86">
        <f t="shared" si="12"/>
        <v>5.6801488590735479E-3</v>
      </c>
      <c r="J70" s="62">
        <f t="shared" si="13"/>
        <v>42</v>
      </c>
    </row>
    <row r="71" spans="1:23">
      <c r="A71" s="97">
        <v>79</v>
      </c>
      <c r="B71" s="96" t="s">
        <v>71</v>
      </c>
      <c r="C71" s="62">
        <v>7377</v>
      </c>
      <c r="D71" s="62">
        <v>7710</v>
      </c>
      <c r="E71" s="62">
        <v>7852</v>
      </c>
      <c r="F71" s="84">
        <f t="shared" si="9"/>
        <v>4.6140385000731591E-3</v>
      </c>
      <c r="G71" s="84">
        <f t="shared" si="10"/>
        <v>6.43893181510099E-2</v>
      </c>
      <c r="H71" s="63">
        <f t="shared" si="11"/>
        <v>475</v>
      </c>
      <c r="I71" s="86">
        <f t="shared" si="12"/>
        <v>5.8148075604739988E-3</v>
      </c>
      <c r="J71" s="62">
        <f t="shared" si="13"/>
        <v>142</v>
      </c>
    </row>
    <row r="72" spans="1:23">
      <c r="A72" s="97">
        <v>80</v>
      </c>
      <c r="B72" s="96" t="s">
        <v>72</v>
      </c>
      <c r="C72" s="62">
        <v>18953</v>
      </c>
      <c r="D72" s="62">
        <v>19605</v>
      </c>
      <c r="E72" s="62">
        <v>19831</v>
      </c>
      <c r="F72" s="84">
        <f t="shared" si="9"/>
        <v>1.1653209054374787E-2</v>
      </c>
      <c r="G72" s="84">
        <f t="shared" si="10"/>
        <v>4.6325120033767743E-2</v>
      </c>
      <c r="H72" s="63">
        <f t="shared" si="11"/>
        <v>878</v>
      </c>
      <c r="I72" s="86">
        <f t="shared" si="12"/>
        <v>1.0748212711781412E-2</v>
      </c>
      <c r="J72" s="62">
        <f t="shared" si="13"/>
        <v>226</v>
      </c>
    </row>
    <row r="73" spans="1:23">
      <c r="A73" s="97">
        <v>81</v>
      </c>
      <c r="B73" s="96" t="s">
        <v>73</v>
      </c>
      <c r="C73" s="62">
        <v>56699</v>
      </c>
      <c r="D73" s="62">
        <v>54998</v>
      </c>
      <c r="E73" s="62">
        <v>55499</v>
      </c>
      <c r="F73" s="84">
        <f t="shared" si="9"/>
        <v>3.2612649352465647E-2</v>
      </c>
      <c r="G73" s="84">
        <f t="shared" si="10"/>
        <v>-2.1164394433764264E-2</v>
      </c>
      <c r="H73" s="63">
        <f t="shared" si="11"/>
        <v>-1200</v>
      </c>
      <c r="I73" s="86">
        <f t="shared" si="12"/>
        <v>-1.4690040152776418E-2</v>
      </c>
      <c r="J73" s="62">
        <f t="shared" si="13"/>
        <v>501</v>
      </c>
    </row>
    <row r="74" spans="1:23">
      <c r="A74" s="97">
        <v>82</v>
      </c>
      <c r="B74" s="96" t="s">
        <v>74</v>
      </c>
      <c r="C74" s="62">
        <v>49127</v>
      </c>
      <c r="D74" s="62">
        <v>51481</v>
      </c>
      <c r="E74" s="62">
        <v>51729</v>
      </c>
      <c r="F74" s="84">
        <f t="shared" si="9"/>
        <v>3.0397299741503372E-2</v>
      </c>
      <c r="G74" s="84">
        <f t="shared" si="10"/>
        <v>5.2964764793290861E-2</v>
      </c>
      <c r="H74" s="63">
        <f t="shared" si="11"/>
        <v>2602</v>
      </c>
      <c r="I74" s="86">
        <f t="shared" si="12"/>
        <v>3.1852903731270199E-2</v>
      </c>
      <c r="J74" s="62">
        <f t="shared" si="13"/>
        <v>248</v>
      </c>
    </row>
    <row r="75" spans="1:23">
      <c r="A75" s="97">
        <v>84</v>
      </c>
      <c r="B75" s="96" t="s">
        <v>75</v>
      </c>
      <c r="C75" s="62">
        <v>519</v>
      </c>
      <c r="D75" s="62">
        <v>938</v>
      </c>
      <c r="E75" s="62">
        <v>970</v>
      </c>
      <c r="F75" s="84">
        <f t="shared" si="9"/>
        <v>5.6999711475687277E-4</v>
      </c>
      <c r="G75" s="84">
        <f t="shared" si="10"/>
        <v>0.86897880539499039</v>
      </c>
      <c r="H75" s="63">
        <f t="shared" si="11"/>
        <v>451</v>
      </c>
      <c r="I75" s="86">
        <f t="shared" si="12"/>
        <v>5.5210067574184701E-3</v>
      </c>
      <c r="J75" s="62">
        <f t="shared" si="13"/>
        <v>32</v>
      </c>
    </row>
    <row r="76" spans="1:23">
      <c r="A76" s="97">
        <v>85</v>
      </c>
      <c r="B76" s="96" t="s">
        <v>76</v>
      </c>
      <c r="C76" s="62">
        <v>29152</v>
      </c>
      <c r="D76" s="62">
        <v>30288</v>
      </c>
      <c r="E76" s="62">
        <v>30432</v>
      </c>
      <c r="F76" s="84">
        <f t="shared" si="9"/>
        <v>1.7882631130186753E-2</v>
      </c>
      <c r="G76" s="84">
        <f t="shared" si="10"/>
        <v>4.3907793633369926E-2</v>
      </c>
      <c r="H76" s="63">
        <f t="shared" si="11"/>
        <v>1280</v>
      </c>
      <c r="I76" s="86">
        <f t="shared" si="12"/>
        <v>1.5669376162961511E-2</v>
      </c>
      <c r="J76" s="62">
        <f t="shared" si="13"/>
        <v>144</v>
      </c>
    </row>
    <row r="77" spans="1:23">
      <c r="A77" s="97">
        <v>86</v>
      </c>
      <c r="B77" s="96" t="s">
        <v>77</v>
      </c>
      <c r="C77" s="62">
        <v>20225</v>
      </c>
      <c r="D77" s="62">
        <v>21243</v>
      </c>
      <c r="E77" s="62">
        <v>21407</v>
      </c>
      <c r="F77" s="84">
        <f t="shared" si="9"/>
        <v>1.2579307459381829E-2</v>
      </c>
      <c r="G77" s="84">
        <f t="shared" si="10"/>
        <v>5.8442521631644005E-2</v>
      </c>
      <c r="H77" s="63">
        <f t="shared" si="11"/>
        <v>1182</v>
      </c>
      <c r="I77" s="86">
        <f t="shared" si="12"/>
        <v>1.4469689550484771E-2</v>
      </c>
      <c r="J77" s="62">
        <f t="shared" si="13"/>
        <v>164</v>
      </c>
    </row>
    <row r="78" spans="1:23">
      <c r="A78" s="97">
        <v>87</v>
      </c>
      <c r="B78" s="96" t="s">
        <v>78</v>
      </c>
      <c r="C78" s="62">
        <v>1508</v>
      </c>
      <c r="D78" s="62">
        <v>1644</v>
      </c>
      <c r="E78" s="62">
        <v>1627</v>
      </c>
      <c r="F78" s="84">
        <f t="shared" si="9"/>
        <v>9.5606732547364121E-4</v>
      </c>
      <c r="G78" s="84">
        <f t="shared" si="10"/>
        <v>7.8912466843501325E-2</v>
      </c>
      <c r="H78" s="63">
        <f t="shared" si="11"/>
        <v>119</v>
      </c>
      <c r="I78" s="86">
        <f t="shared" si="12"/>
        <v>1.456762315150328E-3</v>
      </c>
      <c r="J78" s="62">
        <f t="shared" si="13"/>
        <v>-17</v>
      </c>
    </row>
    <row r="79" spans="1:23">
      <c r="A79" s="97">
        <v>88</v>
      </c>
      <c r="B79" s="96" t="s">
        <v>79</v>
      </c>
      <c r="C79" s="62">
        <v>3750</v>
      </c>
      <c r="D79" s="62">
        <v>4157</v>
      </c>
      <c r="E79" s="62">
        <v>4183</v>
      </c>
      <c r="F79" s="84">
        <f t="shared" si="9"/>
        <v>2.4580391041525759E-3</v>
      </c>
      <c r="G79" s="84">
        <f t="shared" si="10"/>
        <v>0.11546666666666666</v>
      </c>
      <c r="H79" s="63">
        <f t="shared" si="11"/>
        <v>433</v>
      </c>
      <c r="I79" s="86">
        <f t="shared" si="12"/>
        <v>5.3006561551268237E-3</v>
      </c>
      <c r="J79" s="62">
        <f t="shared" si="13"/>
        <v>26</v>
      </c>
    </row>
    <row r="80" spans="1:23">
      <c r="A80" s="97">
        <v>90</v>
      </c>
      <c r="B80" s="96" t="s">
        <v>80</v>
      </c>
      <c r="C80" s="62">
        <v>1297</v>
      </c>
      <c r="D80" s="62">
        <v>1396</v>
      </c>
      <c r="E80" s="62">
        <v>1417</v>
      </c>
      <c r="F80" s="84">
        <f t="shared" si="9"/>
        <v>8.3266588825823575E-4</v>
      </c>
      <c r="G80" s="84">
        <f t="shared" si="10"/>
        <v>9.252120277563608E-2</v>
      </c>
      <c r="H80" s="63">
        <f t="shared" si="11"/>
        <v>120</v>
      </c>
      <c r="I80" s="86">
        <f t="shared" si="12"/>
        <v>1.4690040152776417E-3</v>
      </c>
      <c r="J80" s="62">
        <f t="shared" si="13"/>
        <v>21</v>
      </c>
      <c r="V80" s="12"/>
      <c r="W80" s="12"/>
    </row>
    <row r="81" spans="1:23">
      <c r="A81" s="97">
        <v>91</v>
      </c>
      <c r="B81" s="96" t="s">
        <v>81</v>
      </c>
      <c r="C81" s="62">
        <v>281</v>
      </c>
      <c r="D81" s="62">
        <v>333</v>
      </c>
      <c r="E81" s="62">
        <v>344</v>
      </c>
      <c r="F81" s="84">
        <f t="shared" si="9"/>
        <v>2.0214330667666413E-4</v>
      </c>
      <c r="G81" s="84">
        <f t="shared" si="10"/>
        <v>0.22419928825622776</v>
      </c>
      <c r="H81" s="63">
        <f t="shared" si="11"/>
        <v>63</v>
      </c>
      <c r="I81" s="86">
        <f t="shared" si="12"/>
        <v>7.7122710802076191E-4</v>
      </c>
      <c r="J81" s="62">
        <f t="shared" si="13"/>
        <v>11</v>
      </c>
    </row>
    <row r="82" spans="1:23">
      <c r="A82" s="97">
        <v>92</v>
      </c>
      <c r="B82" s="96" t="s">
        <v>82</v>
      </c>
      <c r="C82" s="62">
        <v>4417</v>
      </c>
      <c r="D82" s="62">
        <v>4131</v>
      </c>
      <c r="E82" s="62">
        <v>4169</v>
      </c>
      <c r="F82" s="84">
        <f t="shared" si="9"/>
        <v>2.4498123416715487E-3</v>
      </c>
      <c r="G82" s="84">
        <f t="shared" si="10"/>
        <v>-5.6146705908988001E-2</v>
      </c>
      <c r="H82" s="63">
        <f t="shared" si="11"/>
        <v>-248</v>
      </c>
      <c r="I82" s="86">
        <f t="shared" si="12"/>
        <v>-3.0359416315737932E-3</v>
      </c>
      <c r="J82" s="62">
        <f t="shared" si="13"/>
        <v>38</v>
      </c>
    </row>
    <row r="83" spans="1:23">
      <c r="A83" s="97">
        <v>93</v>
      </c>
      <c r="B83" s="96" t="s">
        <v>83</v>
      </c>
      <c r="C83" s="62">
        <v>9039</v>
      </c>
      <c r="D83" s="62">
        <v>6604</v>
      </c>
      <c r="E83" s="62">
        <v>6784</v>
      </c>
      <c r="F83" s="84">
        <f t="shared" si="9"/>
        <v>3.9864540479490973E-3</v>
      </c>
      <c r="G83" s="84">
        <f t="shared" si="10"/>
        <v>-0.24947449939152561</v>
      </c>
      <c r="H83" s="63">
        <f t="shared" si="11"/>
        <v>-2255</v>
      </c>
      <c r="I83" s="86">
        <f t="shared" si="12"/>
        <v>-2.7605033787092351E-2</v>
      </c>
      <c r="J83" s="62">
        <f t="shared" si="13"/>
        <v>180</v>
      </c>
    </row>
    <row r="84" spans="1:23">
      <c r="A84" s="97">
        <v>94</v>
      </c>
      <c r="B84" s="96" t="s">
        <v>84</v>
      </c>
      <c r="C84" s="62">
        <v>9437</v>
      </c>
      <c r="D84" s="62">
        <v>10066</v>
      </c>
      <c r="E84" s="62">
        <v>10111</v>
      </c>
      <c r="F84" s="84">
        <f t="shared" si="9"/>
        <v>5.9414853889760205E-3</v>
      </c>
      <c r="G84" s="84">
        <f t="shared" si="10"/>
        <v>7.142100243721522E-2</v>
      </c>
      <c r="H84" s="63">
        <f t="shared" si="11"/>
        <v>674</v>
      </c>
      <c r="I84" s="86">
        <f t="shared" si="12"/>
        <v>8.2509058858094217E-3</v>
      </c>
      <c r="J84" s="62">
        <f t="shared" si="13"/>
        <v>45</v>
      </c>
    </row>
    <row r="85" spans="1:23">
      <c r="A85" s="97">
        <v>95</v>
      </c>
      <c r="B85" s="96" t="s">
        <v>85</v>
      </c>
      <c r="C85" s="62">
        <v>11386</v>
      </c>
      <c r="D85" s="62">
        <v>11677</v>
      </c>
      <c r="E85" s="62">
        <v>11742</v>
      </c>
      <c r="F85" s="84">
        <f t="shared" si="9"/>
        <v>6.8999032180156695E-3</v>
      </c>
      <c r="G85" s="84">
        <f t="shared" si="10"/>
        <v>3.1266467591779382E-2</v>
      </c>
      <c r="H85" s="63">
        <f t="shared" si="11"/>
        <v>356</v>
      </c>
      <c r="I85" s="86">
        <f t="shared" si="12"/>
        <v>4.3580452453236707E-3</v>
      </c>
      <c r="J85" s="62">
        <f t="shared" si="13"/>
        <v>65</v>
      </c>
    </row>
    <row r="86" spans="1:23">
      <c r="A86" s="97">
        <v>96</v>
      </c>
      <c r="B86" s="96" t="s">
        <v>86</v>
      </c>
      <c r="C86" s="62">
        <v>35934</v>
      </c>
      <c r="D86" s="62">
        <v>27624</v>
      </c>
      <c r="E86" s="62">
        <v>28066</v>
      </c>
      <c r="F86" s="84">
        <f t="shared" si="9"/>
        <v>1.6492308270893187E-2</v>
      </c>
      <c r="G86" s="84">
        <f t="shared" si="10"/>
        <v>-0.21895697667946792</v>
      </c>
      <c r="H86" s="63">
        <f t="shared" si="11"/>
        <v>-7868</v>
      </c>
      <c r="I86" s="86">
        <f t="shared" si="12"/>
        <v>-9.6317696601704042E-2</v>
      </c>
      <c r="J86" s="62">
        <f t="shared" si="13"/>
        <v>442</v>
      </c>
    </row>
    <row r="87" spans="1:23">
      <c r="A87" s="97">
        <v>97</v>
      </c>
      <c r="B87" s="96" t="s">
        <v>87</v>
      </c>
      <c r="C87" s="62">
        <v>23455</v>
      </c>
      <c r="D87" s="62">
        <v>33996</v>
      </c>
      <c r="E87" s="62">
        <v>33622</v>
      </c>
      <c r="F87" s="84">
        <f t="shared" si="9"/>
        <v>1.9757157724077913E-2</v>
      </c>
      <c r="G87" s="84">
        <f t="shared" si="10"/>
        <v>0.43346834363675124</v>
      </c>
      <c r="H87" s="63">
        <f t="shared" si="11"/>
        <v>10167</v>
      </c>
      <c r="I87" s="86">
        <f t="shared" si="12"/>
        <v>0.1244613651943982</v>
      </c>
      <c r="J87" s="62">
        <f t="shared" si="13"/>
        <v>-374</v>
      </c>
    </row>
    <row r="88" spans="1:23">
      <c r="A88" s="97">
        <v>98</v>
      </c>
      <c r="B88" s="96" t="s">
        <v>88</v>
      </c>
      <c r="C88" s="62">
        <v>532</v>
      </c>
      <c r="D88" s="62">
        <v>570</v>
      </c>
      <c r="E88" s="62">
        <v>571</v>
      </c>
      <c r="F88" s="84">
        <f t="shared" si="9"/>
        <v>3.3553438404760238E-4</v>
      </c>
      <c r="G88" s="84">
        <f t="shared" si="10"/>
        <v>7.3308270676691725E-2</v>
      </c>
      <c r="H88" s="63">
        <f t="shared" si="11"/>
        <v>39</v>
      </c>
      <c r="I88" s="86">
        <f t="shared" si="12"/>
        <v>4.7742630496523355E-4</v>
      </c>
      <c r="J88" s="62">
        <f t="shared" si="13"/>
        <v>1</v>
      </c>
    </row>
    <row r="89" spans="1:23" ht="15" thickBot="1">
      <c r="A89" s="97">
        <v>99</v>
      </c>
      <c r="B89" s="96" t="s">
        <v>89</v>
      </c>
      <c r="C89" s="62">
        <v>501</v>
      </c>
      <c r="D89" s="62">
        <v>498</v>
      </c>
      <c r="E89" s="62">
        <v>490</v>
      </c>
      <c r="F89" s="84">
        <f t="shared" si="9"/>
        <v>2.87936686835946E-4</v>
      </c>
      <c r="G89" s="84">
        <f t="shared" si="10"/>
        <v>-2.1956087824351298E-2</v>
      </c>
      <c r="H89" s="63">
        <f t="shared" si="11"/>
        <v>-11</v>
      </c>
      <c r="I89" s="86">
        <f t="shared" si="12"/>
        <v>-1.3465870140045051E-4</v>
      </c>
      <c r="J89" s="62">
        <f t="shared" si="13"/>
        <v>-8</v>
      </c>
    </row>
    <row r="90" spans="1:23" s="12" customFormat="1" ht="15" thickBot="1">
      <c r="A90" s="87" t="s">
        <v>90</v>
      </c>
      <c r="B90" s="88"/>
      <c r="C90" s="89">
        <v>1620075</v>
      </c>
      <c r="D90" s="89">
        <v>1686334</v>
      </c>
      <c r="E90" s="89">
        <v>1701763</v>
      </c>
      <c r="F90" s="91">
        <f t="shared" si="9"/>
        <v>1</v>
      </c>
      <c r="G90" s="91">
        <f t="shared" si="10"/>
        <v>5.0422356989645541E-2</v>
      </c>
      <c r="H90" s="90">
        <f t="shared" si="11"/>
        <v>81688</v>
      </c>
      <c r="I90" s="92">
        <f t="shared" si="12"/>
        <v>1</v>
      </c>
      <c r="J90" s="89">
        <f t="shared" si="13"/>
        <v>15429</v>
      </c>
      <c r="L90" s="35"/>
      <c r="M90" s="35"/>
      <c r="N90" s="35"/>
      <c r="O90" s="35"/>
      <c r="V90" s="8"/>
      <c r="W90" s="8"/>
    </row>
    <row r="91" spans="1:23">
      <c r="C91" s="9"/>
      <c r="D91" s="9"/>
      <c r="E91" s="9"/>
    </row>
    <row r="92" spans="1:23">
      <c r="D92" s="9"/>
      <c r="E92" s="9"/>
    </row>
    <row r="93" spans="1:23">
      <c r="D93" s="9"/>
      <c r="E93" s="9"/>
    </row>
    <row r="94" spans="1:23">
      <c r="D94" s="9"/>
      <c r="E94" s="9"/>
    </row>
    <row r="95" spans="1:23">
      <c r="D95" s="9"/>
      <c r="E95" s="9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84"/>
  <sheetViews>
    <sheetView zoomScaleNormal="100" workbookViewId="0">
      <pane ySplit="1" topLeftCell="A63" activePane="bottomLeft" state="frozen"/>
      <selection activeCell="W1" sqref="W1"/>
      <selection pane="bottomLeft" activeCell="C84" sqref="C84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1796875" style="8" customWidth="1"/>
    <col min="7" max="7" width="30.453125" style="8" customWidth="1"/>
    <col min="8" max="8" width="27.453125" style="8" customWidth="1"/>
    <col min="9" max="9" width="22.26953125" style="8" customWidth="1"/>
    <col min="10" max="10" width="29.7265625" style="8" customWidth="1"/>
    <col min="11" max="11" width="9.1796875" style="8"/>
    <col min="12" max="12" width="16.81640625" style="10" customWidth="1"/>
    <col min="13" max="13" width="9.1796875" style="10"/>
    <col min="14" max="19" width="9.1796875" style="8"/>
    <col min="20" max="20" width="10.81640625" style="8" bestFit="1" customWidth="1"/>
    <col min="21" max="16384" width="9.1796875" style="8"/>
  </cols>
  <sheetData>
    <row r="1" spans="1:21" ht="29.5" thickBot="1">
      <c r="A1" s="4" t="s">
        <v>92</v>
      </c>
      <c r="B1" s="4" t="s">
        <v>175</v>
      </c>
      <c r="C1" s="4">
        <v>41730</v>
      </c>
      <c r="D1" s="4">
        <v>42064</v>
      </c>
      <c r="E1" s="4">
        <v>42095</v>
      </c>
      <c r="F1" s="1" t="s">
        <v>276</v>
      </c>
      <c r="G1" s="1" t="s">
        <v>269</v>
      </c>
      <c r="H1" s="1" t="s">
        <v>277</v>
      </c>
      <c r="I1" s="1" t="s">
        <v>278</v>
      </c>
      <c r="J1" s="39" t="s">
        <v>279</v>
      </c>
    </row>
    <row r="2" spans="1:21">
      <c r="A2" s="102">
        <v>1</v>
      </c>
      <c r="B2" s="103" t="s">
        <v>93</v>
      </c>
      <c r="C2" s="81">
        <v>274826</v>
      </c>
      <c r="D2" s="81">
        <v>289130</v>
      </c>
      <c r="E2" s="81">
        <v>292167</v>
      </c>
      <c r="F2" s="83">
        <f t="shared" ref="F2:F33" si="0">E2/$E$83</f>
        <v>2.1355252739310552E-2</v>
      </c>
      <c r="G2" s="83">
        <f t="shared" ref="G2:G33" si="1">(E2-C2)/C2</f>
        <v>6.3098105710522295E-2</v>
      </c>
      <c r="H2" s="82">
        <f t="shared" ref="H2:H33" si="2">E2-C2</f>
        <v>17341</v>
      </c>
      <c r="I2" s="85">
        <f>H2/$H$83</f>
        <v>2.1341876155336267E-2</v>
      </c>
      <c r="J2" s="81">
        <f t="shared" ref="J2:J33" si="3">E2-D2</f>
        <v>3037</v>
      </c>
      <c r="L2" s="49"/>
      <c r="M2" s="46"/>
      <c r="T2" s="5"/>
      <c r="U2" s="11"/>
    </row>
    <row r="3" spans="1:21">
      <c r="A3" s="104">
        <v>2</v>
      </c>
      <c r="B3" s="105" t="s">
        <v>94</v>
      </c>
      <c r="C3" s="62">
        <v>42866</v>
      </c>
      <c r="D3" s="62">
        <v>43276</v>
      </c>
      <c r="E3" s="62">
        <v>45607</v>
      </c>
      <c r="F3" s="84">
        <f t="shared" si="0"/>
        <v>3.3335353126182502E-3</v>
      </c>
      <c r="G3" s="84">
        <f t="shared" si="1"/>
        <v>6.3943451686651429E-2</v>
      </c>
      <c r="H3" s="63">
        <f t="shared" si="2"/>
        <v>2741</v>
      </c>
      <c r="I3" s="86">
        <f t="shared" ref="I3:I66" si="4">H3/$H$83</f>
        <v>3.3733972978361522E-3</v>
      </c>
      <c r="J3" s="62">
        <f t="shared" si="3"/>
        <v>2331</v>
      </c>
      <c r="L3" s="49"/>
      <c r="M3" s="46"/>
      <c r="T3" s="5"/>
      <c r="U3" s="11"/>
    </row>
    <row r="4" spans="1:21">
      <c r="A4" s="104">
        <v>3</v>
      </c>
      <c r="B4" s="105" t="s">
        <v>95</v>
      </c>
      <c r="C4" s="62">
        <v>78623</v>
      </c>
      <c r="D4" s="62">
        <v>81384</v>
      </c>
      <c r="E4" s="62">
        <v>84461</v>
      </c>
      <c r="F4" s="84">
        <f t="shared" si="0"/>
        <v>6.1734761339059798E-3</v>
      </c>
      <c r="G4" s="84">
        <f t="shared" si="1"/>
        <v>7.4253081159457154E-2</v>
      </c>
      <c r="H4" s="63">
        <f t="shared" si="2"/>
        <v>5838</v>
      </c>
      <c r="I4" s="86">
        <f t="shared" si="4"/>
        <v>7.1849301075401157E-3</v>
      </c>
      <c r="J4" s="62">
        <f t="shared" si="3"/>
        <v>3077</v>
      </c>
      <c r="L4" s="49"/>
      <c r="M4" s="46"/>
      <c r="T4" s="5"/>
      <c r="U4" s="11"/>
    </row>
    <row r="5" spans="1:21">
      <c r="A5" s="104">
        <v>4</v>
      </c>
      <c r="B5" s="105" t="s">
        <v>96</v>
      </c>
      <c r="C5" s="62">
        <v>20244</v>
      </c>
      <c r="D5" s="62">
        <v>18415</v>
      </c>
      <c r="E5" s="62">
        <v>21225</v>
      </c>
      <c r="F5" s="84">
        <f t="shared" si="0"/>
        <v>1.5513909489841989E-3</v>
      </c>
      <c r="G5" s="84">
        <f t="shared" si="1"/>
        <v>4.8458802608180203E-2</v>
      </c>
      <c r="H5" s="63">
        <f t="shared" si="2"/>
        <v>981</v>
      </c>
      <c r="I5" s="86">
        <f t="shared" si="4"/>
        <v>1.2073340930964119E-3</v>
      </c>
      <c r="J5" s="62">
        <f t="shared" si="3"/>
        <v>2810</v>
      </c>
      <c r="L5" s="49"/>
      <c r="M5" s="46"/>
      <c r="T5" s="5"/>
      <c r="U5" s="11"/>
    </row>
    <row r="6" spans="1:21">
      <c r="A6" s="104">
        <v>5</v>
      </c>
      <c r="B6" s="105" t="s">
        <v>97</v>
      </c>
      <c r="C6" s="62">
        <v>36664</v>
      </c>
      <c r="D6" s="62">
        <v>37256</v>
      </c>
      <c r="E6" s="62">
        <v>38833</v>
      </c>
      <c r="F6" s="84">
        <f t="shared" si="0"/>
        <v>2.8384058761791943E-3</v>
      </c>
      <c r="G6" s="84">
        <f t="shared" si="1"/>
        <v>5.9158847916212086E-2</v>
      </c>
      <c r="H6" s="63">
        <f t="shared" si="2"/>
        <v>2169</v>
      </c>
      <c r="I6" s="86">
        <f t="shared" si="4"/>
        <v>2.6694267562957365E-3</v>
      </c>
      <c r="J6" s="62">
        <f t="shared" si="3"/>
        <v>1577</v>
      </c>
      <c r="L6" s="49"/>
      <c r="M6" s="46"/>
      <c r="T6" s="5"/>
      <c r="U6" s="11"/>
    </row>
    <row r="7" spans="1:21">
      <c r="A7" s="104">
        <v>6</v>
      </c>
      <c r="B7" s="105" t="s">
        <v>98</v>
      </c>
      <c r="C7" s="62">
        <v>1066275</v>
      </c>
      <c r="D7" s="62">
        <v>1142408</v>
      </c>
      <c r="E7" s="62">
        <v>1214906</v>
      </c>
      <c r="F7" s="84">
        <f t="shared" si="0"/>
        <v>8.8800667715740744E-2</v>
      </c>
      <c r="G7" s="84">
        <f t="shared" si="1"/>
        <v>0.13939274577383884</v>
      </c>
      <c r="H7" s="63">
        <f t="shared" si="2"/>
        <v>148631</v>
      </c>
      <c r="I7" s="86">
        <f t="shared" si="4"/>
        <v>0.18292280692254109</v>
      </c>
      <c r="J7" s="62">
        <f t="shared" si="3"/>
        <v>72498</v>
      </c>
      <c r="L7" s="49"/>
      <c r="M7" s="46"/>
      <c r="T7" s="5"/>
      <c r="U7" s="11"/>
    </row>
    <row r="8" spans="1:21">
      <c r="A8" s="104">
        <v>7</v>
      </c>
      <c r="B8" s="105" t="s">
        <v>99</v>
      </c>
      <c r="C8" s="62">
        <v>530052</v>
      </c>
      <c r="D8" s="62">
        <v>500868</v>
      </c>
      <c r="E8" s="62">
        <v>554219</v>
      </c>
      <c r="F8" s="84">
        <f t="shared" si="0"/>
        <v>4.0509321100356828E-2</v>
      </c>
      <c r="G8" s="84">
        <f t="shared" si="1"/>
        <v>4.5593639869295842E-2</v>
      </c>
      <c r="H8" s="63">
        <f t="shared" si="2"/>
        <v>24167</v>
      </c>
      <c r="I8" s="86">
        <f t="shared" si="4"/>
        <v>2.9742755380082555E-2</v>
      </c>
      <c r="J8" s="62">
        <f t="shared" si="3"/>
        <v>53351</v>
      </c>
      <c r="L8" s="49"/>
      <c r="M8" s="46"/>
      <c r="T8" s="5"/>
      <c r="U8" s="11"/>
    </row>
    <row r="9" spans="1:21">
      <c r="A9" s="104">
        <v>8</v>
      </c>
      <c r="B9" s="105" t="s">
        <v>100</v>
      </c>
      <c r="C9" s="62">
        <v>22793</v>
      </c>
      <c r="D9" s="62">
        <v>22104</v>
      </c>
      <c r="E9" s="62">
        <v>23893</v>
      </c>
      <c r="F9" s="84">
        <f t="shared" si="0"/>
        <v>1.7464020703924364E-3</v>
      </c>
      <c r="G9" s="84">
        <f t="shared" si="1"/>
        <v>4.8260430834027992E-2</v>
      </c>
      <c r="H9" s="63">
        <f t="shared" si="2"/>
        <v>1100</v>
      </c>
      <c r="I9" s="86">
        <f t="shared" si="4"/>
        <v>1.3537895029623376E-3</v>
      </c>
      <c r="J9" s="62">
        <f t="shared" si="3"/>
        <v>1789</v>
      </c>
      <c r="L9" s="49"/>
      <c r="M9" s="46"/>
      <c r="T9" s="5"/>
      <c r="U9" s="11"/>
    </row>
    <row r="10" spans="1:21">
      <c r="A10" s="104">
        <v>9</v>
      </c>
      <c r="B10" s="105" t="s">
        <v>101</v>
      </c>
      <c r="C10" s="62">
        <v>134126</v>
      </c>
      <c r="D10" s="62">
        <v>141151</v>
      </c>
      <c r="E10" s="62">
        <v>147976</v>
      </c>
      <c r="F10" s="84">
        <f t="shared" si="0"/>
        <v>1.081595416098402E-2</v>
      </c>
      <c r="G10" s="84">
        <f t="shared" si="1"/>
        <v>0.10326111268508716</v>
      </c>
      <c r="H10" s="63">
        <f t="shared" si="2"/>
        <v>13850</v>
      </c>
      <c r="I10" s="86">
        <f t="shared" si="4"/>
        <v>1.7045440560025795E-2</v>
      </c>
      <c r="J10" s="62">
        <f t="shared" si="3"/>
        <v>6825</v>
      </c>
      <c r="L10" s="49"/>
      <c r="M10" s="46"/>
      <c r="T10" s="5"/>
      <c r="U10" s="11"/>
    </row>
    <row r="11" spans="1:21">
      <c r="A11" s="104">
        <v>10</v>
      </c>
      <c r="B11" s="105" t="s">
        <v>102</v>
      </c>
      <c r="C11" s="62">
        <v>144679</v>
      </c>
      <c r="D11" s="62">
        <v>154401</v>
      </c>
      <c r="E11" s="62">
        <v>159540</v>
      </c>
      <c r="F11" s="84">
        <f t="shared" si="0"/>
        <v>1.1661197267417624E-2</v>
      </c>
      <c r="G11" s="84">
        <f t="shared" si="1"/>
        <v>0.1027170494681329</v>
      </c>
      <c r="H11" s="63">
        <f t="shared" si="2"/>
        <v>14861</v>
      </c>
      <c r="I11" s="86">
        <f t="shared" si="4"/>
        <v>1.828969618502118E-2</v>
      </c>
      <c r="J11" s="62">
        <f t="shared" si="3"/>
        <v>5139</v>
      </c>
      <c r="L11" s="49"/>
      <c r="M11" s="46"/>
      <c r="T11" s="5"/>
      <c r="U11" s="11"/>
    </row>
    <row r="12" spans="1:21">
      <c r="A12" s="104">
        <v>11</v>
      </c>
      <c r="B12" s="105" t="s">
        <v>103</v>
      </c>
      <c r="C12" s="62">
        <v>41188</v>
      </c>
      <c r="D12" s="62">
        <v>40905</v>
      </c>
      <c r="E12" s="62">
        <v>41384</v>
      </c>
      <c r="F12" s="84">
        <f t="shared" si="0"/>
        <v>3.0248651605541618E-3</v>
      </c>
      <c r="G12" s="84">
        <f t="shared" si="1"/>
        <v>4.7586675730795381E-3</v>
      </c>
      <c r="H12" s="63">
        <f t="shared" si="2"/>
        <v>196</v>
      </c>
      <c r="I12" s="86">
        <f t="shared" si="4"/>
        <v>2.4122067507328923E-4</v>
      </c>
      <c r="J12" s="62">
        <f t="shared" si="3"/>
        <v>479</v>
      </c>
      <c r="L12" s="49"/>
      <c r="M12" s="46"/>
      <c r="T12" s="5"/>
      <c r="U12" s="11"/>
    </row>
    <row r="13" spans="1:21">
      <c r="A13" s="104">
        <v>12</v>
      </c>
      <c r="B13" s="105" t="s">
        <v>104</v>
      </c>
      <c r="C13" s="62">
        <v>19441</v>
      </c>
      <c r="D13" s="62">
        <v>19920</v>
      </c>
      <c r="E13" s="62">
        <v>23207</v>
      </c>
      <c r="F13" s="84">
        <f t="shared" si="0"/>
        <v>1.6962605301802734E-3</v>
      </c>
      <c r="G13" s="84">
        <f t="shared" si="1"/>
        <v>0.19371431510724757</v>
      </c>
      <c r="H13" s="63">
        <f t="shared" si="2"/>
        <v>3766</v>
      </c>
      <c r="I13" s="86">
        <f t="shared" si="4"/>
        <v>4.6348829710510572E-3</v>
      </c>
      <c r="J13" s="62">
        <f t="shared" si="3"/>
        <v>3287</v>
      </c>
      <c r="L13" s="49"/>
      <c r="M13" s="46"/>
      <c r="T13" s="5"/>
      <c r="U13" s="11"/>
    </row>
    <row r="14" spans="1:21">
      <c r="A14" s="104">
        <v>13</v>
      </c>
      <c r="B14" s="105" t="s">
        <v>105</v>
      </c>
      <c r="C14" s="62">
        <v>18492</v>
      </c>
      <c r="D14" s="62">
        <v>17829</v>
      </c>
      <c r="E14" s="62">
        <v>20062</v>
      </c>
      <c r="F14" s="84">
        <f t="shared" si="0"/>
        <v>1.4663842270210129E-3</v>
      </c>
      <c r="G14" s="84">
        <f t="shared" si="1"/>
        <v>8.4901579061215662E-2</v>
      </c>
      <c r="H14" s="63">
        <f t="shared" si="2"/>
        <v>1570</v>
      </c>
      <c r="I14" s="86">
        <f t="shared" si="4"/>
        <v>1.9322268360462455E-3</v>
      </c>
      <c r="J14" s="62">
        <f t="shared" si="3"/>
        <v>2233</v>
      </c>
      <c r="L14" s="49"/>
      <c r="M14" s="46"/>
      <c r="T14" s="5"/>
      <c r="U14" s="11"/>
    </row>
    <row r="15" spans="1:21">
      <c r="A15" s="104">
        <v>14</v>
      </c>
      <c r="B15" s="105" t="s">
        <v>106</v>
      </c>
      <c r="C15" s="62">
        <v>52024</v>
      </c>
      <c r="D15" s="62">
        <v>55784</v>
      </c>
      <c r="E15" s="62">
        <v>56842</v>
      </c>
      <c r="F15" s="84">
        <f t="shared" si="0"/>
        <v>4.1547309456847975E-3</v>
      </c>
      <c r="G15" s="84">
        <f t="shared" si="1"/>
        <v>9.2611102568045514E-2</v>
      </c>
      <c r="H15" s="63">
        <f t="shared" si="2"/>
        <v>4818</v>
      </c>
      <c r="I15" s="86">
        <f t="shared" si="4"/>
        <v>5.9295980229750389E-3</v>
      </c>
      <c r="J15" s="62">
        <f t="shared" si="3"/>
        <v>1058</v>
      </c>
      <c r="L15" s="49"/>
      <c r="M15" s="46"/>
      <c r="T15" s="5"/>
      <c r="U15" s="11"/>
    </row>
    <row r="16" spans="1:21">
      <c r="A16" s="104">
        <v>15</v>
      </c>
      <c r="B16" s="105" t="s">
        <v>107</v>
      </c>
      <c r="C16" s="62">
        <v>35278</v>
      </c>
      <c r="D16" s="62">
        <v>35578</v>
      </c>
      <c r="E16" s="62">
        <v>36974</v>
      </c>
      <c r="F16" s="84">
        <f t="shared" si="0"/>
        <v>2.7025266877616855E-3</v>
      </c>
      <c r="G16" s="84">
        <f t="shared" si="1"/>
        <v>4.807528771472306E-2</v>
      </c>
      <c r="H16" s="63">
        <f t="shared" si="2"/>
        <v>1696</v>
      </c>
      <c r="I16" s="86">
        <f t="shared" si="4"/>
        <v>2.0872972700219316E-3</v>
      </c>
      <c r="J16" s="62">
        <f t="shared" si="3"/>
        <v>1396</v>
      </c>
      <c r="L16" s="49"/>
      <c r="M16" s="46"/>
      <c r="T16" s="5"/>
      <c r="U16" s="11"/>
    </row>
    <row r="17" spans="1:12">
      <c r="A17" s="104">
        <v>16</v>
      </c>
      <c r="B17" s="105" t="s">
        <v>108</v>
      </c>
      <c r="C17" s="62">
        <v>601637</v>
      </c>
      <c r="D17" s="62">
        <v>631778</v>
      </c>
      <c r="E17" s="62">
        <v>635269</v>
      </c>
      <c r="F17" s="84">
        <f t="shared" si="0"/>
        <v>4.6433478293062103E-2</v>
      </c>
      <c r="G17" s="84">
        <f t="shared" si="1"/>
        <v>5.5900817270214433E-2</v>
      </c>
      <c r="H17" s="63">
        <f t="shared" si="2"/>
        <v>33632</v>
      </c>
      <c r="I17" s="86">
        <f t="shared" si="4"/>
        <v>4.1391498694208488E-2</v>
      </c>
      <c r="J17" s="62">
        <f t="shared" si="3"/>
        <v>3491</v>
      </c>
    </row>
    <row r="18" spans="1:12">
      <c r="A18" s="104">
        <v>17</v>
      </c>
      <c r="B18" s="105" t="s">
        <v>109</v>
      </c>
      <c r="C18" s="62">
        <v>69430</v>
      </c>
      <c r="D18" s="62">
        <v>73093</v>
      </c>
      <c r="E18" s="62">
        <v>76456</v>
      </c>
      <c r="F18" s="84">
        <f t="shared" si="0"/>
        <v>5.5883696770570512E-3</v>
      </c>
      <c r="G18" s="84">
        <f t="shared" si="1"/>
        <v>0.10119544865331989</v>
      </c>
      <c r="H18" s="63">
        <f t="shared" si="2"/>
        <v>7026</v>
      </c>
      <c r="I18" s="86">
        <f t="shared" si="4"/>
        <v>8.64702277073944E-3</v>
      </c>
      <c r="J18" s="62">
        <f t="shared" si="3"/>
        <v>3363</v>
      </c>
      <c r="L18" s="5"/>
    </row>
    <row r="19" spans="1:12">
      <c r="A19" s="104">
        <v>18</v>
      </c>
      <c r="B19" s="105" t="s">
        <v>110</v>
      </c>
      <c r="C19" s="62">
        <v>22331</v>
      </c>
      <c r="D19" s="62">
        <v>22428</v>
      </c>
      <c r="E19" s="62">
        <v>23696</v>
      </c>
      <c r="F19" s="84">
        <f t="shared" si="0"/>
        <v>1.7320028234218882E-3</v>
      </c>
      <c r="G19" s="84">
        <f t="shared" si="1"/>
        <v>6.1125789261564638E-2</v>
      </c>
      <c r="H19" s="63">
        <f t="shared" si="2"/>
        <v>1365</v>
      </c>
      <c r="I19" s="86">
        <f t="shared" si="4"/>
        <v>1.6799297014032644E-3</v>
      </c>
      <c r="J19" s="62">
        <f t="shared" si="3"/>
        <v>1268</v>
      </c>
      <c r="L19" s="5"/>
    </row>
    <row r="20" spans="1:12">
      <c r="A20" s="104">
        <v>19</v>
      </c>
      <c r="B20" s="105" t="s">
        <v>111</v>
      </c>
      <c r="C20" s="62">
        <v>54140</v>
      </c>
      <c r="D20" s="62">
        <v>53145</v>
      </c>
      <c r="E20" s="62">
        <v>55854</v>
      </c>
      <c r="F20" s="84">
        <f t="shared" si="0"/>
        <v>4.0825154329594089E-3</v>
      </c>
      <c r="G20" s="84">
        <f t="shared" si="1"/>
        <v>3.165866272626524E-2</v>
      </c>
      <c r="H20" s="63">
        <f t="shared" si="2"/>
        <v>1714</v>
      </c>
      <c r="I20" s="86">
        <f t="shared" si="4"/>
        <v>2.1094501891613152E-3</v>
      </c>
      <c r="J20" s="62">
        <f t="shared" si="3"/>
        <v>2709</v>
      </c>
      <c r="L20" s="5"/>
    </row>
    <row r="21" spans="1:12">
      <c r="A21" s="104">
        <v>20</v>
      </c>
      <c r="B21" s="105" t="s">
        <v>112</v>
      </c>
      <c r="C21" s="62">
        <v>179354</v>
      </c>
      <c r="D21" s="62">
        <v>183656</v>
      </c>
      <c r="E21" s="62">
        <v>184952</v>
      </c>
      <c r="F21" s="84">
        <f t="shared" si="0"/>
        <v>1.3518627033994137E-2</v>
      </c>
      <c r="G21" s="84">
        <f t="shared" si="1"/>
        <v>3.1212016459069774E-2</v>
      </c>
      <c r="H21" s="63">
        <f t="shared" si="2"/>
        <v>5598</v>
      </c>
      <c r="I21" s="86">
        <f t="shared" si="4"/>
        <v>6.8895578523483327E-3</v>
      </c>
      <c r="J21" s="62">
        <f t="shared" si="3"/>
        <v>1296</v>
      </c>
      <c r="L21" s="5"/>
    </row>
    <row r="22" spans="1:12">
      <c r="A22" s="104">
        <v>21</v>
      </c>
      <c r="B22" s="105" t="s">
        <v>113</v>
      </c>
      <c r="C22" s="62">
        <v>114702</v>
      </c>
      <c r="D22" s="62">
        <v>118484</v>
      </c>
      <c r="E22" s="62">
        <v>121915</v>
      </c>
      <c r="F22" s="84">
        <f t="shared" si="0"/>
        <v>8.9110872812913355E-3</v>
      </c>
      <c r="G22" s="84">
        <f t="shared" si="1"/>
        <v>6.2884692507541279E-2</v>
      </c>
      <c r="H22" s="63">
        <f t="shared" si="2"/>
        <v>7213</v>
      </c>
      <c r="I22" s="86">
        <f t="shared" si="4"/>
        <v>8.8771669862430375E-3</v>
      </c>
      <c r="J22" s="62">
        <f t="shared" si="3"/>
        <v>3431</v>
      </c>
      <c r="L22" s="5"/>
    </row>
    <row r="23" spans="1:12">
      <c r="A23" s="104">
        <v>22</v>
      </c>
      <c r="B23" s="105" t="s">
        <v>114</v>
      </c>
      <c r="C23" s="62">
        <v>54396</v>
      </c>
      <c r="D23" s="62">
        <v>56667</v>
      </c>
      <c r="E23" s="62">
        <v>58103</v>
      </c>
      <c r="F23" s="84">
        <f t="shared" si="0"/>
        <v>4.2469007448211497E-3</v>
      </c>
      <c r="G23" s="84">
        <f t="shared" si="1"/>
        <v>6.8148393264210599E-2</v>
      </c>
      <c r="H23" s="63">
        <f t="shared" si="2"/>
        <v>3707</v>
      </c>
      <c r="I23" s="86">
        <f t="shared" si="4"/>
        <v>4.5622706249830777E-3</v>
      </c>
      <c r="J23" s="62">
        <f t="shared" si="3"/>
        <v>1436</v>
      </c>
      <c r="L23" s="5"/>
    </row>
    <row r="24" spans="1:12">
      <c r="A24" s="104">
        <v>23</v>
      </c>
      <c r="B24" s="105" t="s">
        <v>115</v>
      </c>
      <c r="C24" s="62">
        <v>57355</v>
      </c>
      <c r="D24" s="62">
        <v>57086</v>
      </c>
      <c r="E24" s="62">
        <v>61147</v>
      </c>
      <c r="F24" s="84">
        <f t="shared" si="0"/>
        <v>4.4693946929345967E-3</v>
      </c>
      <c r="G24" s="84">
        <f t="shared" si="1"/>
        <v>6.6114549734112113E-2</v>
      </c>
      <c r="H24" s="63">
        <f t="shared" si="2"/>
        <v>3792</v>
      </c>
      <c r="I24" s="86">
        <f t="shared" si="4"/>
        <v>4.6668816320301672E-3</v>
      </c>
      <c r="J24" s="62">
        <f t="shared" si="3"/>
        <v>4061</v>
      </c>
      <c r="L24" s="5"/>
    </row>
    <row r="25" spans="1:12">
      <c r="A25" s="104">
        <v>24</v>
      </c>
      <c r="B25" s="105" t="s">
        <v>116</v>
      </c>
      <c r="C25" s="62">
        <v>26407</v>
      </c>
      <c r="D25" s="62">
        <v>24146</v>
      </c>
      <c r="E25" s="62">
        <v>25660</v>
      </c>
      <c r="F25" s="84">
        <f t="shared" si="0"/>
        <v>1.8755567373820751E-3</v>
      </c>
      <c r="G25" s="84">
        <f t="shared" si="1"/>
        <v>-2.8287953951603741E-2</v>
      </c>
      <c r="H25" s="63">
        <f t="shared" si="2"/>
        <v>-747</v>
      </c>
      <c r="I25" s="86">
        <f t="shared" si="4"/>
        <v>-9.1934614428442374E-4</v>
      </c>
      <c r="J25" s="62">
        <f t="shared" si="3"/>
        <v>1514</v>
      </c>
      <c r="L25" s="5"/>
    </row>
    <row r="26" spans="1:12">
      <c r="A26" s="104">
        <v>25</v>
      </c>
      <c r="B26" s="105" t="s">
        <v>117</v>
      </c>
      <c r="C26" s="62">
        <v>68455</v>
      </c>
      <c r="D26" s="62">
        <v>69830</v>
      </c>
      <c r="E26" s="62">
        <v>74236</v>
      </c>
      <c r="F26" s="84">
        <f t="shared" si="0"/>
        <v>5.4261040512975731E-3</v>
      </c>
      <c r="G26" s="84">
        <f t="shared" si="1"/>
        <v>8.4449638448615874E-2</v>
      </c>
      <c r="H26" s="63">
        <f t="shared" si="2"/>
        <v>5781</v>
      </c>
      <c r="I26" s="86">
        <f t="shared" si="4"/>
        <v>7.1147791969320669E-3</v>
      </c>
      <c r="J26" s="62">
        <f t="shared" si="3"/>
        <v>4406</v>
      </c>
      <c r="L26" s="5"/>
    </row>
    <row r="27" spans="1:12">
      <c r="A27" s="104">
        <v>26</v>
      </c>
      <c r="B27" s="105" t="s">
        <v>118</v>
      </c>
      <c r="C27" s="62">
        <v>160140</v>
      </c>
      <c r="D27" s="62">
        <v>166334</v>
      </c>
      <c r="E27" s="62">
        <v>169742</v>
      </c>
      <c r="F27" s="84">
        <f t="shared" si="0"/>
        <v>1.2406888219669064E-2</v>
      </c>
      <c r="G27" s="84">
        <f t="shared" si="1"/>
        <v>5.9960034969401776E-2</v>
      </c>
      <c r="H27" s="63">
        <f t="shared" si="2"/>
        <v>9602</v>
      </c>
      <c r="I27" s="86">
        <f t="shared" si="4"/>
        <v>1.1817351643131241E-2</v>
      </c>
      <c r="J27" s="62">
        <f t="shared" si="3"/>
        <v>3408</v>
      </c>
      <c r="L27" s="5"/>
    </row>
    <row r="28" spans="1:12">
      <c r="A28" s="104">
        <v>27</v>
      </c>
      <c r="B28" s="105" t="s">
        <v>119</v>
      </c>
      <c r="C28" s="62">
        <v>261357</v>
      </c>
      <c r="D28" s="62">
        <v>265844</v>
      </c>
      <c r="E28" s="62">
        <v>268766</v>
      </c>
      <c r="F28" s="84">
        <f t="shared" si="0"/>
        <v>1.9644812240032377E-2</v>
      </c>
      <c r="G28" s="84">
        <f t="shared" si="1"/>
        <v>2.8348198058594183E-2</v>
      </c>
      <c r="H28" s="63">
        <f t="shared" si="2"/>
        <v>7409</v>
      </c>
      <c r="I28" s="86">
        <f t="shared" si="4"/>
        <v>9.1183876613163267E-3</v>
      </c>
      <c r="J28" s="62">
        <f t="shared" si="3"/>
        <v>2922</v>
      </c>
    </row>
    <row r="29" spans="1:12">
      <c r="A29" s="104">
        <v>28</v>
      </c>
      <c r="B29" s="105" t="s">
        <v>120</v>
      </c>
      <c r="C29" s="62">
        <v>44913</v>
      </c>
      <c r="D29" s="62">
        <v>45995</v>
      </c>
      <c r="E29" s="62">
        <v>46939</v>
      </c>
      <c r="F29" s="84">
        <f t="shared" si="0"/>
        <v>3.4308946880739371E-3</v>
      </c>
      <c r="G29" s="84">
        <f t="shared" si="1"/>
        <v>4.5109433794224392E-2</v>
      </c>
      <c r="H29" s="63">
        <f t="shared" si="2"/>
        <v>2026</v>
      </c>
      <c r="I29" s="86">
        <f t="shared" si="4"/>
        <v>2.4934341209106327E-3</v>
      </c>
      <c r="J29" s="62">
        <f t="shared" si="3"/>
        <v>944</v>
      </c>
    </row>
    <row r="30" spans="1:12">
      <c r="A30" s="104">
        <v>29</v>
      </c>
      <c r="B30" s="105" t="s">
        <v>121</v>
      </c>
      <c r="C30" s="62">
        <v>13435</v>
      </c>
      <c r="D30" s="62">
        <v>12306</v>
      </c>
      <c r="E30" s="62">
        <v>13440</v>
      </c>
      <c r="F30" s="84">
        <f t="shared" si="0"/>
        <v>9.8236486946278595E-4</v>
      </c>
      <c r="G30" s="84">
        <f t="shared" si="1"/>
        <v>3.7216226274655752E-4</v>
      </c>
      <c r="H30" s="63">
        <f t="shared" si="2"/>
        <v>5</v>
      </c>
      <c r="I30" s="86">
        <f t="shared" si="4"/>
        <v>6.153588649828807E-6</v>
      </c>
      <c r="J30" s="62">
        <f t="shared" si="3"/>
        <v>1134</v>
      </c>
    </row>
    <row r="31" spans="1:12">
      <c r="A31" s="104">
        <v>30</v>
      </c>
      <c r="B31" s="105" t="s">
        <v>122</v>
      </c>
      <c r="C31" s="62">
        <v>12535</v>
      </c>
      <c r="D31" s="62">
        <v>10665</v>
      </c>
      <c r="E31" s="62">
        <v>12089</v>
      </c>
      <c r="F31" s="84">
        <f t="shared" si="0"/>
        <v>8.8361673414699552E-4</v>
      </c>
      <c r="G31" s="84">
        <f t="shared" si="1"/>
        <v>-3.5580374950139611E-2</v>
      </c>
      <c r="H31" s="63">
        <f t="shared" si="2"/>
        <v>-446</v>
      </c>
      <c r="I31" s="86">
        <f t="shared" si="4"/>
        <v>-5.4890010756472964E-4</v>
      </c>
      <c r="J31" s="62">
        <f t="shared" si="3"/>
        <v>1424</v>
      </c>
    </row>
    <row r="32" spans="1:12">
      <c r="A32" s="104">
        <v>31</v>
      </c>
      <c r="B32" s="105" t="s">
        <v>123</v>
      </c>
      <c r="C32" s="62">
        <v>142070</v>
      </c>
      <c r="D32" s="62">
        <v>149374</v>
      </c>
      <c r="E32" s="62">
        <v>152038</v>
      </c>
      <c r="F32" s="84">
        <f t="shared" si="0"/>
        <v>1.1112856400549334E-2</v>
      </c>
      <c r="G32" s="84">
        <f t="shared" si="1"/>
        <v>7.0162595903427882E-2</v>
      </c>
      <c r="H32" s="63">
        <f t="shared" si="2"/>
        <v>9968</v>
      </c>
      <c r="I32" s="86">
        <f t="shared" si="4"/>
        <v>1.226779433229871E-2</v>
      </c>
      <c r="J32" s="62">
        <f t="shared" si="3"/>
        <v>2664</v>
      </c>
    </row>
    <row r="33" spans="1:13">
      <c r="A33" s="104">
        <v>32</v>
      </c>
      <c r="B33" s="105" t="s">
        <v>124</v>
      </c>
      <c r="C33" s="62">
        <v>51274</v>
      </c>
      <c r="D33" s="62">
        <v>54155</v>
      </c>
      <c r="E33" s="62">
        <v>56248</v>
      </c>
      <c r="F33" s="84">
        <f t="shared" si="0"/>
        <v>4.1113139269005053E-3</v>
      </c>
      <c r="G33" s="84">
        <f t="shared" si="1"/>
        <v>9.700823029215587E-2</v>
      </c>
      <c r="H33" s="63">
        <f t="shared" si="2"/>
        <v>4974</v>
      </c>
      <c r="I33" s="86">
        <f t="shared" si="4"/>
        <v>6.1215899888496976E-3</v>
      </c>
      <c r="J33" s="62">
        <f t="shared" si="3"/>
        <v>2093</v>
      </c>
      <c r="L33" s="5"/>
      <c r="M33" s="11"/>
    </row>
    <row r="34" spans="1:13">
      <c r="A34" s="104">
        <v>33</v>
      </c>
      <c r="B34" s="105" t="s">
        <v>125</v>
      </c>
      <c r="C34" s="62">
        <v>208372</v>
      </c>
      <c r="D34" s="62">
        <v>221771</v>
      </c>
      <c r="E34" s="62">
        <v>223416</v>
      </c>
      <c r="F34" s="84">
        <f t="shared" ref="F34:F65" si="5">E34/$E$83</f>
        <v>1.6330061731837636E-2</v>
      </c>
      <c r="G34" s="84">
        <f t="shared" ref="G34:G65" si="6">(E34-C34)/C34</f>
        <v>7.2197800088303607E-2</v>
      </c>
      <c r="H34" s="63">
        <f t="shared" ref="H34:H65" si="7">E34-C34</f>
        <v>15044</v>
      </c>
      <c r="I34" s="86">
        <f t="shared" si="4"/>
        <v>1.8514917529604914E-2</v>
      </c>
      <c r="J34" s="62">
        <f t="shared" ref="J34:J66" si="8">E34-D34</f>
        <v>1645</v>
      </c>
    </row>
    <row r="35" spans="1:13">
      <c r="A35" s="104">
        <v>34</v>
      </c>
      <c r="B35" s="105" t="s">
        <v>126</v>
      </c>
      <c r="C35" s="62">
        <v>3816004</v>
      </c>
      <c r="D35" s="62">
        <v>3992945</v>
      </c>
      <c r="E35" s="62">
        <v>4007982</v>
      </c>
      <c r="F35" s="84">
        <f t="shared" si="5"/>
        <v>0.29295392219041638</v>
      </c>
      <c r="G35" s="84">
        <f t="shared" si="6"/>
        <v>5.0308647475212291E-2</v>
      </c>
      <c r="H35" s="63">
        <f t="shared" si="7"/>
        <v>191978</v>
      </c>
      <c r="I35" s="86">
        <f t="shared" si="4"/>
        <v>0.23627072836336696</v>
      </c>
      <c r="J35" s="62">
        <f t="shared" si="8"/>
        <v>15037</v>
      </c>
    </row>
    <row r="36" spans="1:13">
      <c r="A36" s="104">
        <v>35</v>
      </c>
      <c r="B36" s="105" t="s">
        <v>127</v>
      </c>
      <c r="C36" s="62">
        <v>804735</v>
      </c>
      <c r="D36" s="62">
        <v>834213</v>
      </c>
      <c r="E36" s="62">
        <v>842471</v>
      </c>
      <c r="F36" s="84">
        <f t="shared" si="5"/>
        <v>6.1578416215861818E-2</v>
      </c>
      <c r="G36" s="84">
        <f t="shared" si="6"/>
        <v>4.6892455280309664E-2</v>
      </c>
      <c r="H36" s="63">
        <f t="shared" si="7"/>
        <v>37736</v>
      </c>
      <c r="I36" s="86">
        <f t="shared" si="4"/>
        <v>4.6442364257987971E-2</v>
      </c>
      <c r="J36" s="62">
        <f t="shared" si="8"/>
        <v>8258</v>
      </c>
    </row>
    <row r="37" spans="1:13">
      <c r="A37" s="104">
        <v>36</v>
      </c>
      <c r="B37" s="105" t="s">
        <v>128</v>
      </c>
      <c r="C37" s="62">
        <v>19609</v>
      </c>
      <c r="D37" s="62">
        <v>17832</v>
      </c>
      <c r="E37" s="62">
        <v>19673</v>
      </c>
      <c r="F37" s="84">
        <f t="shared" si="5"/>
        <v>1.4379511962009962E-3</v>
      </c>
      <c r="G37" s="84">
        <f t="shared" si="6"/>
        <v>3.2638074353613135E-3</v>
      </c>
      <c r="H37" s="63">
        <f t="shared" si="7"/>
        <v>64</v>
      </c>
      <c r="I37" s="86">
        <f t="shared" si="4"/>
        <v>7.8765934717808737E-5</v>
      </c>
      <c r="J37" s="62">
        <f t="shared" si="8"/>
        <v>1841</v>
      </c>
    </row>
    <row r="38" spans="1:13">
      <c r="A38" s="104">
        <v>37</v>
      </c>
      <c r="B38" s="105" t="s">
        <v>129</v>
      </c>
      <c r="C38" s="62">
        <v>40287</v>
      </c>
      <c r="D38" s="62">
        <v>41722</v>
      </c>
      <c r="E38" s="62">
        <v>44568</v>
      </c>
      <c r="F38" s="84">
        <f t="shared" si="5"/>
        <v>3.2575920760578459E-3</v>
      </c>
      <c r="G38" s="84">
        <f t="shared" si="6"/>
        <v>0.10626256608831633</v>
      </c>
      <c r="H38" s="63">
        <f t="shared" si="7"/>
        <v>4281</v>
      </c>
      <c r="I38" s="86">
        <f t="shared" si="4"/>
        <v>5.268702601983425E-3</v>
      </c>
      <c r="J38" s="62">
        <f t="shared" si="8"/>
        <v>2846</v>
      </c>
    </row>
    <row r="39" spans="1:13">
      <c r="A39" s="104">
        <v>38</v>
      </c>
      <c r="B39" s="105" t="s">
        <v>130</v>
      </c>
      <c r="C39" s="62">
        <v>207894</v>
      </c>
      <c r="D39" s="62">
        <v>212587</v>
      </c>
      <c r="E39" s="62">
        <v>218926</v>
      </c>
      <c r="F39" s="84">
        <f t="shared" si="5"/>
        <v>1.600187584910788E-2</v>
      </c>
      <c r="G39" s="84">
        <f t="shared" si="6"/>
        <v>5.3065504535965445E-2</v>
      </c>
      <c r="H39" s="63">
        <f t="shared" si="7"/>
        <v>11032</v>
      </c>
      <c r="I39" s="86">
        <f t="shared" si="4"/>
        <v>1.357727799698228E-2</v>
      </c>
      <c r="J39" s="62">
        <f t="shared" si="8"/>
        <v>6339</v>
      </c>
    </row>
    <row r="40" spans="1:13">
      <c r="A40" s="104">
        <v>39</v>
      </c>
      <c r="B40" s="105" t="s">
        <v>131</v>
      </c>
      <c r="C40" s="62">
        <v>58648</v>
      </c>
      <c r="D40" s="62">
        <v>61360</v>
      </c>
      <c r="E40" s="62">
        <v>62149</v>
      </c>
      <c r="F40" s="84">
        <f t="shared" si="5"/>
        <v>4.5426335023990095E-3</v>
      </c>
      <c r="G40" s="84">
        <f t="shared" si="6"/>
        <v>5.9695130268721863E-2</v>
      </c>
      <c r="H40" s="63">
        <f t="shared" si="7"/>
        <v>3501</v>
      </c>
      <c r="I40" s="86">
        <f t="shared" si="4"/>
        <v>4.3087427726101312E-3</v>
      </c>
      <c r="J40" s="62">
        <f t="shared" si="8"/>
        <v>789</v>
      </c>
    </row>
    <row r="41" spans="1:13">
      <c r="A41" s="104">
        <v>40</v>
      </c>
      <c r="B41" s="105" t="s">
        <v>132</v>
      </c>
      <c r="C41" s="62">
        <v>24418</v>
      </c>
      <c r="D41" s="62">
        <v>23768</v>
      </c>
      <c r="E41" s="62">
        <v>24515</v>
      </c>
      <c r="F41" s="84">
        <f t="shared" si="5"/>
        <v>1.7918656826547768E-3</v>
      </c>
      <c r="G41" s="84">
        <f t="shared" si="6"/>
        <v>3.9724793185355062E-3</v>
      </c>
      <c r="H41" s="63">
        <f t="shared" si="7"/>
        <v>97</v>
      </c>
      <c r="I41" s="86">
        <f t="shared" si="4"/>
        <v>1.1937961980667886E-4</v>
      </c>
      <c r="J41" s="62">
        <f t="shared" si="8"/>
        <v>747</v>
      </c>
    </row>
    <row r="42" spans="1:13">
      <c r="A42" s="104">
        <v>41</v>
      </c>
      <c r="B42" s="105" t="s">
        <v>133</v>
      </c>
      <c r="C42" s="62">
        <v>433870</v>
      </c>
      <c r="D42" s="62">
        <v>457080</v>
      </c>
      <c r="E42" s="62">
        <v>458735</v>
      </c>
      <c r="F42" s="84">
        <f t="shared" si="5"/>
        <v>3.3530144969718088E-2</v>
      </c>
      <c r="G42" s="84">
        <f t="shared" si="6"/>
        <v>5.730979325604444E-2</v>
      </c>
      <c r="H42" s="63">
        <f t="shared" si="7"/>
        <v>24865</v>
      </c>
      <c r="I42" s="86">
        <f t="shared" si="4"/>
        <v>3.0601796355598659E-2</v>
      </c>
      <c r="J42" s="62">
        <f t="shared" si="8"/>
        <v>1655</v>
      </c>
    </row>
    <row r="43" spans="1:13">
      <c r="A43" s="104">
        <v>42</v>
      </c>
      <c r="B43" s="105" t="s">
        <v>134</v>
      </c>
      <c r="C43" s="62">
        <v>270434</v>
      </c>
      <c r="D43" s="62">
        <v>280408</v>
      </c>
      <c r="E43" s="62">
        <v>289861</v>
      </c>
      <c r="F43" s="84">
        <f t="shared" si="5"/>
        <v>2.1186701147868497E-2</v>
      </c>
      <c r="G43" s="84">
        <f t="shared" si="6"/>
        <v>7.183638152007514E-2</v>
      </c>
      <c r="H43" s="63">
        <f t="shared" si="7"/>
        <v>19427</v>
      </c>
      <c r="I43" s="86">
        <f t="shared" si="4"/>
        <v>2.3909153340044849E-2</v>
      </c>
      <c r="J43" s="62">
        <f t="shared" si="8"/>
        <v>9453</v>
      </c>
    </row>
    <row r="44" spans="1:13">
      <c r="A44" s="104">
        <v>43</v>
      </c>
      <c r="B44" s="105" t="s">
        <v>135</v>
      </c>
      <c r="C44" s="62">
        <v>79505</v>
      </c>
      <c r="D44" s="62">
        <v>78362</v>
      </c>
      <c r="E44" s="62">
        <v>80634</v>
      </c>
      <c r="F44" s="84">
        <f t="shared" si="5"/>
        <v>5.8937506610314203E-3</v>
      </c>
      <c r="G44" s="84">
        <f t="shared" si="6"/>
        <v>1.4200364756933526E-2</v>
      </c>
      <c r="H44" s="63">
        <f t="shared" si="7"/>
        <v>1129</v>
      </c>
      <c r="I44" s="86">
        <f t="shared" si="4"/>
        <v>1.3894803171313446E-3</v>
      </c>
      <c r="J44" s="62">
        <f t="shared" si="8"/>
        <v>2272</v>
      </c>
    </row>
    <row r="45" spans="1:13">
      <c r="A45" s="104">
        <v>44</v>
      </c>
      <c r="B45" s="105" t="s">
        <v>136</v>
      </c>
      <c r="C45" s="62">
        <v>87525</v>
      </c>
      <c r="D45" s="62">
        <v>89343</v>
      </c>
      <c r="E45" s="62">
        <v>92596</v>
      </c>
      <c r="F45" s="84">
        <f t="shared" si="5"/>
        <v>6.7680846319029863E-3</v>
      </c>
      <c r="G45" s="84">
        <f t="shared" si="6"/>
        <v>5.7937732076549557E-2</v>
      </c>
      <c r="H45" s="63">
        <f t="shared" si="7"/>
        <v>5071</v>
      </c>
      <c r="I45" s="86">
        <f t="shared" si="4"/>
        <v>6.240969608656376E-3</v>
      </c>
      <c r="J45" s="62">
        <f t="shared" si="8"/>
        <v>3253</v>
      </c>
    </row>
    <row r="46" spans="1:13">
      <c r="A46" s="104">
        <v>45</v>
      </c>
      <c r="B46" s="105" t="s">
        <v>137</v>
      </c>
      <c r="C46" s="62">
        <v>215695</v>
      </c>
      <c r="D46" s="62">
        <v>217897</v>
      </c>
      <c r="E46" s="62">
        <v>220971</v>
      </c>
      <c r="F46" s="84">
        <f t="shared" si="5"/>
        <v>1.6151350265629562E-2</v>
      </c>
      <c r="G46" s="84">
        <f t="shared" si="6"/>
        <v>2.4460465008461021E-2</v>
      </c>
      <c r="H46" s="63">
        <f t="shared" si="7"/>
        <v>5276</v>
      </c>
      <c r="I46" s="86">
        <f t="shared" si="4"/>
        <v>6.4932667432993571E-3</v>
      </c>
      <c r="J46" s="62">
        <f t="shared" si="8"/>
        <v>3074</v>
      </c>
    </row>
    <row r="47" spans="1:13">
      <c r="A47" s="104">
        <v>46</v>
      </c>
      <c r="B47" s="105" t="s">
        <v>138</v>
      </c>
      <c r="C47" s="62">
        <v>122408</v>
      </c>
      <c r="D47" s="62">
        <v>128210</v>
      </c>
      <c r="E47" s="62">
        <v>133567</v>
      </c>
      <c r="F47" s="84">
        <f t="shared" si="5"/>
        <v>9.7627625386559475E-3</v>
      </c>
      <c r="G47" s="84">
        <f t="shared" si="6"/>
        <v>9.1162342330566623E-2</v>
      </c>
      <c r="H47" s="63">
        <f t="shared" si="7"/>
        <v>11159</v>
      </c>
      <c r="I47" s="86">
        <f t="shared" si="4"/>
        <v>1.3733579148687931E-2</v>
      </c>
      <c r="J47" s="62">
        <f t="shared" si="8"/>
        <v>5357</v>
      </c>
    </row>
    <row r="48" spans="1:13">
      <c r="A48" s="104">
        <v>47</v>
      </c>
      <c r="B48" s="105" t="s">
        <v>139</v>
      </c>
      <c r="C48" s="62">
        <v>54303</v>
      </c>
      <c r="D48" s="62">
        <v>57607</v>
      </c>
      <c r="E48" s="62">
        <v>60605</v>
      </c>
      <c r="F48" s="84">
        <f t="shared" si="5"/>
        <v>4.4297784906095344E-3</v>
      </c>
      <c r="G48" s="84">
        <f t="shared" si="6"/>
        <v>0.11605252011859382</v>
      </c>
      <c r="H48" s="63">
        <f t="shared" si="7"/>
        <v>6302</v>
      </c>
      <c r="I48" s="86">
        <f t="shared" si="4"/>
        <v>7.7559831342442287E-3</v>
      </c>
      <c r="J48" s="62">
        <f t="shared" si="8"/>
        <v>2998</v>
      </c>
    </row>
    <row r="49" spans="1:10">
      <c r="A49" s="104">
        <v>48</v>
      </c>
      <c r="B49" s="105" t="s">
        <v>140</v>
      </c>
      <c r="C49" s="62">
        <v>179428</v>
      </c>
      <c r="D49" s="62">
        <v>169594</v>
      </c>
      <c r="E49" s="62">
        <v>192615</v>
      </c>
      <c r="F49" s="84">
        <f t="shared" si="5"/>
        <v>1.40787358133612E-2</v>
      </c>
      <c r="G49" s="84">
        <f t="shared" si="6"/>
        <v>7.3494660811021698E-2</v>
      </c>
      <c r="H49" s="63">
        <f t="shared" si="7"/>
        <v>13187</v>
      </c>
      <c r="I49" s="86">
        <f t="shared" si="4"/>
        <v>1.6229474705058495E-2</v>
      </c>
      <c r="J49" s="62">
        <f t="shared" si="8"/>
        <v>23021</v>
      </c>
    </row>
    <row r="50" spans="1:10">
      <c r="A50" s="104">
        <v>49</v>
      </c>
      <c r="B50" s="105" t="s">
        <v>141</v>
      </c>
      <c r="C50" s="62">
        <v>19334</v>
      </c>
      <c r="D50" s="62">
        <v>17293</v>
      </c>
      <c r="E50" s="62">
        <v>18633</v>
      </c>
      <c r="F50" s="84">
        <f t="shared" si="5"/>
        <v>1.361934867016376E-3</v>
      </c>
      <c r="G50" s="84">
        <f t="shared" si="6"/>
        <v>-3.6257370435502222E-2</v>
      </c>
      <c r="H50" s="63">
        <f t="shared" si="7"/>
        <v>-701</v>
      </c>
      <c r="I50" s="86">
        <f t="shared" si="4"/>
        <v>-8.6273312870599873E-4</v>
      </c>
      <c r="J50" s="62">
        <f t="shared" si="8"/>
        <v>1340</v>
      </c>
    </row>
    <row r="51" spans="1:10">
      <c r="A51" s="104">
        <v>50</v>
      </c>
      <c r="B51" s="105" t="s">
        <v>142</v>
      </c>
      <c r="C51" s="62">
        <v>37800</v>
      </c>
      <c r="D51" s="62">
        <v>38183</v>
      </c>
      <c r="E51" s="62">
        <v>39672</v>
      </c>
      <c r="F51" s="84">
        <f t="shared" si="5"/>
        <v>2.8997305878964022E-3</v>
      </c>
      <c r="G51" s="84">
        <f t="shared" si="6"/>
        <v>4.9523809523809526E-2</v>
      </c>
      <c r="H51" s="63">
        <f t="shared" si="7"/>
        <v>1872</v>
      </c>
      <c r="I51" s="86">
        <f t="shared" si="4"/>
        <v>2.3039035904959056E-3</v>
      </c>
      <c r="J51" s="62">
        <f t="shared" si="8"/>
        <v>1489</v>
      </c>
    </row>
    <row r="52" spans="1:10">
      <c r="A52" s="104">
        <v>51</v>
      </c>
      <c r="B52" s="105" t="s">
        <v>143</v>
      </c>
      <c r="C52" s="62">
        <v>33385</v>
      </c>
      <c r="D52" s="62">
        <v>35483</v>
      </c>
      <c r="E52" s="62">
        <v>37608</v>
      </c>
      <c r="F52" s="84">
        <f t="shared" si="5"/>
        <v>2.7488674115146174E-3</v>
      </c>
      <c r="G52" s="84">
        <f t="shared" si="6"/>
        <v>0.12649393440167739</v>
      </c>
      <c r="H52" s="63">
        <f t="shared" si="7"/>
        <v>4223</v>
      </c>
      <c r="I52" s="86">
        <f t="shared" si="4"/>
        <v>5.1973209736454109E-3</v>
      </c>
      <c r="J52" s="62">
        <f t="shared" si="8"/>
        <v>2125</v>
      </c>
    </row>
    <row r="53" spans="1:10">
      <c r="A53" s="104">
        <v>52</v>
      </c>
      <c r="B53" s="105" t="s">
        <v>144</v>
      </c>
      <c r="C53" s="62">
        <v>69191</v>
      </c>
      <c r="D53" s="62">
        <v>74476</v>
      </c>
      <c r="E53" s="62">
        <v>75920</v>
      </c>
      <c r="F53" s="84">
        <f t="shared" si="5"/>
        <v>5.5491920304772853E-3</v>
      </c>
      <c r="G53" s="84">
        <f t="shared" si="6"/>
        <v>9.7252532843866979E-2</v>
      </c>
      <c r="H53" s="63">
        <f t="shared" si="7"/>
        <v>6729</v>
      </c>
      <c r="I53" s="86">
        <f t="shared" si="4"/>
        <v>8.2814996049396083E-3</v>
      </c>
      <c r="J53" s="62">
        <f t="shared" si="8"/>
        <v>1444</v>
      </c>
    </row>
    <row r="54" spans="1:10">
      <c r="A54" s="104">
        <v>53</v>
      </c>
      <c r="B54" s="105" t="s">
        <v>145</v>
      </c>
      <c r="C54" s="62">
        <v>47424</v>
      </c>
      <c r="D54" s="62">
        <v>44792</v>
      </c>
      <c r="E54" s="62">
        <v>46462</v>
      </c>
      <c r="F54" s="84">
        <f t="shared" si="5"/>
        <v>3.3960295063229142E-3</v>
      </c>
      <c r="G54" s="84">
        <f t="shared" si="6"/>
        <v>-2.0285087719298246E-2</v>
      </c>
      <c r="H54" s="63">
        <f t="shared" si="7"/>
        <v>-962</v>
      </c>
      <c r="I54" s="86">
        <f t="shared" si="4"/>
        <v>-1.1839504562270624E-3</v>
      </c>
      <c r="J54" s="62">
        <f t="shared" si="8"/>
        <v>1670</v>
      </c>
    </row>
    <row r="55" spans="1:10">
      <c r="A55" s="104">
        <v>54</v>
      </c>
      <c r="B55" s="105" t="s">
        <v>146</v>
      </c>
      <c r="C55" s="62">
        <v>155577</v>
      </c>
      <c r="D55" s="62">
        <v>162928</v>
      </c>
      <c r="E55" s="62">
        <v>166462</v>
      </c>
      <c r="F55" s="84">
        <f t="shared" si="5"/>
        <v>1.2167144412240646E-2</v>
      </c>
      <c r="G55" s="84">
        <f t="shared" si="6"/>
        <v>6.9965354776091587E-2</v>
      </c>
      <c r="H55" s="63">
        <f t="shared" si="7"/>
        <v>10885</v>
      </c>
      <c r="I55" s="86">
        <f t="shared" si="4"/>
        <v>1.3396362490677313E-2</v>
      </c>
      <c r="J55" s="62">
        <f t="shared" si="8"/>
        <v>3534</v>
      </c>
    </row>
    <row r="56" spans="1:10">
      <c r="A56" s="104">
        <v>55</v>
      </c>
      <c r="B56" s="105" t="s">
        <v>147</v>
      </c>
      <c r="C56" s="62">
        <v>144337</v>
      </c>
      <c r="D56" s="62">
        <v>152164</v>
      </c>
      <c r="E56" s="62">
        <v>153931</v>
      </c>
      <c r="F56" s="84">
        <f t="shared" si="5"/>
        <v>1.1251220738190187E-2</v>
      </c>
      <c r="G56" s="84">
        <f t="shared" si="6"/>
        <v>6.6469443039553266E-2</v>
      </c>
      <c r="H56" s="63">
        <f t="shared" si="7"/>
        <v>9594</v>
      </c>
      <c r="I56" s="86">
        <f t="shared" si="4"/>
        <v>1.1807505901291515E-2</v>
      </c>
      <c r="J56" s="62">
        <f t="shared" si="8"/>
        <v>1767</v>
      </c>
    </row>
    <row r="57" spans="1:10">
      <c r="A57" s="104">
        <v>56</v>
      </c>
      <c r="B57" s="105" t="s">
        <v>148</v>
      </c>
      <c r="C57" s="62">
        <v>19873</v>
      </c>
      <c r="D57" s="62">
        <v>19269</v>
      </c>
      <c r="E57" s="62">
        <v>20423</v>
      </c>
      <c r="F57" s="84">
        <f t="shared" si="5"/>
        <v>1.492770664362982E-3</v>
      </c>
      <c r="G57" s="84">
        <f t="shared" si="6"/>
        <v>2.767574095506466E-2</v>
      </c>
      <c r="H57" s="63">
        <f t="shared" si="7"/>
        <v>550</v>
      </c>
      <c r="I57" s="86">
        <f t="shared" si="4"/>
        <v>6.7689475148116878E-4</v>
      </c>
      <c r="J57" s="62">
        <f t="shared" si="8"/>
        <v>1154</v>
      </c>
    </row>
    <row r="58" spans="1:10">
      <c r="A58" s="104">
        <v>57</v>
      </c>
      <c r="B58" s="105" t="s">
        <v>149</v>
      </c>
      <c r="C58" s="62">
        <v>22074</v>
      </c>
      <c r="D58" s="62">
        <v>21963</v>
      </c>
      <c r="E58" s="62">
        <v>23180</v>
      </c>
      <c r="F58" s="84">
        <f t="shared" si="5"/>
        <v>1.6942870293264419E-3</v>
      </c>
      <c r="G58" s="84">
        <f t="shared" si="6"/>
        <v>5.0104194980520066E-2</v>
      </c>
      <c r="H58" s="63">
        <f t="shared" si="7"/>
        <v>1106</v>
      </c>
      <c r="I58" s="86">
        <f t="shared" si="4"/>
        <v>1.3611738093421322E-3</v>
      </c>
      <c r="J58" s="62">
        <f t="shared" si="8"/>
        <v>1217</v>
      </c>
    </row>
    <row r="59" spans="1:10">
      <c r="A59" s="104">
        <v>58</v>
      </c>
      <c r="B59" s="105" t="s">
        <v>150</v>
      </c>
      <c r="C59" s="62">
        <v>68987</v>
      </c>
      <c r="D59" s="62">
        <v>67589</v>
      </c>
      <c r="E59" s="62">
        <v>72600</v>
      </c>
      <c r="F59" s="84">
        <f t="shared" si="5"/>
        <v>5.306524518080228E-3</v>
      </c>
      <c r="G59" s="84">
        <f t="shared" si="6"/>
        <v>5.2372186064041051E-2</v>
      </c>
      <c r="H59" s="63">
        <f t="shared" si="7"/>
        <v>3613</v>
      </c>
      <c r="I59" s="86">
        <f t="shared" si="4"/>
        <v>4.4465831583662963E-3</v>
      </c>
      <c r="J59" s="62">
        <f t="shared" si="8"/>
        <v>5011</v>
      </c>
    </row>
    <row r="60" spans="1:10">
      <c r="A60" s="104">
        <v>59</v>
      </c>
      <c r="B60" s="105" t="s">
        <v>151</v>
      </c>
      <c r="C60" s="62">
        <v>226727</v>
      </c>
      <c r="D60" s="62">
        <v>238106</v>
      </c>
      <c r="E60" s="62">
        <v>239113</v>
      </c>
      <c r="F60" s="84">
        <f t="shared" si="5"/>
        <v>1.7477396654155888E-2</v>
      </c>
      <c r="G60" s="84">
        <f t="shared" si="6"/>
        <v>5.4629576539185896E-2</v>
      </c>
      <c r="H60" s="63">
        <f t="shared" si="7"/>
        <v>12386</v>
      </c>
      <c r="I60" s="86">
        <f t="shared" si="4"/>
        <v>1.5243669803355921E-2</v>
      </c>
      <c r="J60" s="62">
        <f t="shared" si="8"/>
        <v>1007</v>
      </c>
    </row>
    <row r="61" spans="1:10">
      <c r="A61" s="104">
        <v>60</v>
      </c>
      <c r="B61" s="105" t="s">
        <v>152</v>
      </c>
      <c r="C61" s="62">
        <v>48824</v>
      </c>
      <c r="D61" s="62">
        <v>50504</v>
      </c>
      <c r="E61" s="62">
        <v>52855</v>
      </c>
      <c r="F61" s="84">
        <f t="shared" si="5"/>
        <v>3.8633106529356812E-3</v>
      </c>
      <c r="G61" s="84">
        <f t="shared" si="6"/>
        <v>8.2561854825495662E-2</v>
      </c>
      <c r="H61" s="63">
        <f t="shared" si="7"/>
        <v>4031</v>
      </c>
      <c r="I61" s="86">
        <f t="shared" si="4"/>
        <v>4.961023169491984E-3</v>
      </c>
      <c r="J61" s="62">
        <f t="shared" si="8"/>
        <v>2351</v>
      </c>
    </row>
    <row r="62" spans="1:10">
      <c r="A62" s="104">
        <v>61</v>
      </c>
      <c r="B62" s="105" t="s">
        <v>153</v>
      </c>
      <c r="C62" s="62">
        <v>108792</v>
      </c>
      <c r="D62" s="62">
        <v>113493</v>
      </c>
      <c r="E62" s="62">
        <v>114681</v>
      </c>
      <c r="F62" s="84">
        <f t="shared" si="5"/>
        <v>8.3823352377129286E-3</v>
      </c>
      <c r="G62" s="84">
        <f t="shared" si="6"/>
        <v>5.4130818442532543E-2</v>
      </c>
      <c r="H62" s="63">
        <f t="shared" si="7"/>
        <v>5889</v>
      </c>
      <c r="I62" s="86">
        <f t="shared" si="4"/>
        <v>7.2476967117683687E-3</v>
      </c>
      <c r="J62" s="62">
        <f t="shared" si="8"/>
        <v>1188</v>
      </c>
    </row>
    <row r="63" spans="1:10">
      <c r="A63" s="104">
        <v>62</v>
      </c>
      <c r="B63" s="105" t="s">
        <v>154</v>
      </c>
      <c r="C63" s="62">
        <v>7518</v>
      </c>
      <c r="D63" s="62">
        <v>5844</v>
      </c>
      <c r="E63" s="62">
        <v>6978</v>
      </c>
      <c r="F63" s="84">
        <f t="shared" si="5"/>
        <v>5.1004033177911613E-4</v>
      </c>
      <c r="G63" s="84">
        <f t="shared" si="6"/>
        <v>-7.1827613727055067E-2</v>
      </c>
      <c r="H63" s="63">
        <f t="shared" si="7"/>
        <v>-540</v>
      </c>
      <c r="I63" s="86">
        <f t="shared" si="4"/>
        <v>-6.6458757418151116E-4</v>
      </c>
      <c r="J63" s="62">
        <f t="shared" si="8"/>
        <v>1134</v>
      </c>
    </row>
    <row r="64" spans="1:10">
      <c r="A64" s="104">
        <v>63</v>
      </c>
      <c r="B64" s="105" t="s">
        <v>155</v>
      </c>
      <c r="C64" s="62">
        <v>112379</v>
      </c>
      <c r="D64" s="62">
        <v>115380</v>
      </c>
      <c r="E64" s="62">
        <v>118685</v>
      </c>
      <c r="F64" s="84">
        <f t="shared" si="5"/>
        <v>8.6749981050737168E-3</v>
      </c>
      <c r="G64" s="84">
        <f t="shared" si="6"/>
        <v>5.6113686720828622E-2</v>
      </c>
      <c r="H64" s="63">
        <f t="shared" si="7"/>
        <v>6306</v>
      </c>
      <c r="I64" s="86">
        <f t="shared" si="4"/>
        <v>7.760906005164092E-3</v>
      </c>
      <c r="J64" s="62">
        <f t="shared" si="8"/>
        <v>3305</v>
      </c>
    </row>
    <row r="65" spans="1:10">
      <c r="A65" s="104">
        <v>64</v>
      </c>
      <c r="B65" s="105" t="s">
        <v>156</v>
      </c>
      <c r="C65" s="62">
        <v>55556</v>
      </c>
      <c r="D65" s="62">
        <v>56761</v>
      </c>
      <c r="E65" s="62">
        <v>58316</v>
      </c>
      <c r="F65" s="84">
        <f t="shared" si="5"/>
        <v>4.2624694737791544E-3</v>
      </c>
      <c r="G65" s="84">
        <f t="shared" si="6"/>
        <v>4.9679602563179492E-2</v>
      </c>
      <c r="H65" s="63">
        <f t="shared" si="7"/>
        <v>2760</v>
      </c>
      <c r="I65" s="86">
        <f t="shared" si="4"/>
        <v>3.3967809347055017E-3</v>
      </c>
      <c r="J65" s="62">
        <f t="shared" si="8"/>
        <v>1555</v>
      </c>
    </row>
    <row r="66" spans="1:10">
      <c r="A66" s="104">
        <v>65</v>
      </c>
      <c r="B66" s="105" t="s">
        <v>157</v>
      </c>
      <c r="C66" s="62">
        <v>63260</v>
      </c>
      <c r="D66" s="62">
        <v>60765</v>
      </c>
      <c r="E66" s="62">
        <v>64669</v>
      </c>
      <c r="F66" s="84">
        <f t="shared" ref="F66:F83" si="9">E66/$E$83</f>
        <v>4.7268269154232823E-3</v>
      </c>
      <c r="G66" s="84">
        <f t="shared" ref="G66:G83" si="10">(E66-C66)/C66</f>
        <v>2.2273158393929814E-2</v>
      </c>
      <c r="H66" s="63">
        <f t="shared" ref="H66:H83" si="11">E66-C66</f>
        <v>1409</v>
      </c>
      <c r="I66" s="86">
        <f t="shared" si="4"/>
        <v>1.7340812815217579E-3</v>
      </c>
      <c r="J66" s="62">
        <f t="shared" si="8"/>
        <v>3904</v>
      </c>
    </row>
    <row r="67" spans="1:10">
      <c r="A67" s="104">
        <v>66</v>
      </c>
      <c r="B67" s="105" t="s">
        <v>158</v>
      </c>
      <c r="C67" s="62">
        <v>34856</v>
      </c>
      <c r="D67" s="62">
        <v>34644</v>
      </c>
      <c r="E67" s="62">
        <v>37339</v>
      </c>
      <c r="F67" s="84">
        <f t="shared" si="9"/>
        <v>2.7292054956005183E-3</v>
      </c>
      <c r="G67" s="84">
        <f t="shared" si="10"/>
        <v>7.1235942162038102E-2</v>
      </c>
      <c r="H67" s="63">
        <f t="shared" si="11"/>
        <v>2483</v>
      </c>
      <c r="I67" s="86">
        <f t="shared" ref="I67:I83" si="12">H67/$H$83</f>
        <v>3.0558721235049856E-3</v>
      </c>
      <c r="J67" s="62">
        <f t="shared" ref="J67:J83" si="13">E67-D67</f>
        <v>2695</v>
      </c>
    </row>
    <row r="68" spans="1:10">
      <c r="A68" s="104">
        <v>67</v>
      </c>
      <c r="B68" s="105" t="s">
        <v>159</v>
      </c>
      <c r="C68" s="62">
        <v>82227</v>
      </c>
      <c r="D68" s="62">
        <v>78034</v>
      </c>
      <c r="E68" s="62">
        <v>85900</v>
      </c>
      <c r="F68" s="84">
        <f t="shared" si="9"/>
        <v>6.2786564201527768E-3</v>
      </c>
      <c r="G68" s="84">
        <f t="shared" si="10"/>
        <v>4.4669025989030366E-2</v>
      </c>
      <c r="H68" s="63">
        <f t="shared" si="11"/>
        <v>3673</v>
      </c>
      <c r="I68" s="86">
        <f t="shared" si="12"/>
        <v>4.520426222164242E-3</v>
      </c>
      <c r="J68" s="62">
        <f t="shared" si="13"/>
        <v>7866</v>
      </c>
    </row>
    <row r="69" spans="1:10">
      <c r="A69" s="104">
        <v>68</v>
      </c>
      <c r="B69" s="105" t="s">
        <v>160</v>
      </c>
      <c r="C69" s="62">
        <v>38277</v>
      </c>
      <c r="D69" s="62">
        <v>41183</v>
      </c>
      <c r="E69" s="62">
        <v>43125</v>
      </c>
      <c r="F69" s="84">
        <f t="shared" si="9"/>
        <v>3.152119419314185E-3</v>
      </c>
      <c r="G69" s="84">
        <f t="shared" si="10"/>
        <v>0.12665569401990751</v>
      </c>
      <c r="H69" s="63">
        <f t="shared" si="11"/>
        <v>4848</v>
      </c>
      <c r="I69" s="86">
        <f t="shared" si="12"/>
        <v>5.9665195548740113E-3</v>
      </c>
      <c r="J69" s="62">
        <f t="shared" si="13"/>
        <v>1942</v>
      </c>
    </row>
    <row r="70" spans="1:10">
      <c r="A70" s="104">
        <v>69</v>
      </c>
      <c r="B70" s="105" t="s">
        <v>161</v>
      </c>
      <c r="C70" s="62">
        <v>6453</v>
      </c>
      <c r="D70" s="62">
        <v>6722</v>
      </c>
      <c r="E70" s="62">
        <v>8048</v>
      </c>
      <c r="F70" s="84">
        <f t="shared" si="9"/>
        <v>5.8824943969021588E-4</v>
      </c>
      <c r="G70" s="84">
        <f t="shared" si="10"/>
        <v>0.24717185805051914</v>
      </c>
      <c r="H70" s="63">
        <f t="shared" si="11"/>
        <v>1595</v>
      </c>
      <c r="I70" s="86">
        <f t="shared" si="12"/>
        <v>1.9629947792953895E-3</v>
      </c>
      <c r="J70" s="62">
        <f t="shared" si="13"/>
        <v>1326</v>
      </c>
    </row>
    <row r="71" spans="1:10">
      <c r="A71" s="104">
        <v>70</v>
      </c>
      <c r="B71" s="105" t="s">
        <v>162</v>
      </c>
      <c r="C71" s="62">
        <v>39128</v>
      </c>
      <c r="D71" s="62">
        <v>39730</v>
      </c>
      <c r="E71" s="62">
        <v>40922</v>
      </c>
      <c r="F71" s="84">
        <f t="shared" si="9"/>
        <v>2.9910963681663788E-3</v>
      </c>
      <c r="G71" s="84">
        <f t="shared" si="10"/>
        <v>4.5849519525659375E-2</v>
      </c>
      <c r="H71" s="63">
        <f t="shared" si="11"/>
        <v>1794</v>
      </c>
      <c r="I71" s="86">
        <f t="shared" si="12"/>
        <v>2.2079076075585762E-3</v>
      </c>
      <c r="J71" s="62">
        <f t="shared" si="13"/>
        <v>1192</v>
      </c>
    </row>
    <row r="72" spans="1:10">
      <c r="A72" s="104">
        <v>71</v>
      </c>
      <c r="B72" s="105" t="s">
        <v>163</v>
      </c>
      <c r="C72" s="62">
        <v>30045</v>
      </c>
      <c r="D72" s="62">
        <v>34236</v>
      </c>
      <c r="E72" s="62">
        <v>35343</v>
      </c>
      <c r="F72" s="84">
        <f t="shared" si="9"/>
        <v>2.58331261766542E-3</v>
      </c>
      <c r="G72" s="84">
        <f t="shared" si="10"/>
        <v>0.1763354967548677</v>
      </c>
      <c r="H72" s="63">
        <f t="shared" si="11"/>
        <v>5298</v>
      </c>
      <c r="I72" s="86">
        <f t="shared" si="12"/>
        <v>6.520342533358604E-3</v>
      </c>
      <c r="J72" s="62">
        <f t="shared" si="13"/>
        <v>1107</v>
      </c>
    </row>
    <row r="73" spans="1:10">
      <c r="A73" s="104">
        <v>72</v>
      </c>
      <c r="B73" s="105" t="s">
        <v>164</v>
      </c>
      <c r="C73" s="62">
        <v>42127</v>
      </c>
      <c r="D73" s="62">
        <v>46232</v>
      </c>
      <c r="E73" s="62">
        <v>48540</v>
      </c>
      <c r="F73" s="84">
        <f t="shared" si="9"/>
        <v>3.5479159794437228E-3</v>
      </c>
      <c r="G73" s="84">
        <f t="shared" si="10"/>
        <v>0.1522301611792912</v>
      </c>
      <c r="H73" s="63">
        <f t="shared" si="11"/>
        <v>6413</v>
      </c>
      <c r="I73" s="86">
        <f t="shared" si="12"/>
        <v>7.8925928022704275E-3</v>
      </c>
      <c r="J73" s="62">
        <f t="shared" si="13"/>
        <v>2308</v>
      </c>
    </row>
    <row r="74" spans="1:10">
      <c r="A74" s="104">
        <v>73</v>
      </c>
      <c r="B74" s="105" t="s">
        <v>165</v>
      </c>
      <c r="C74" s="62">
        <v>27700</v>
      </c>
      <c r="D74" s="62">
        <v>27344</v>
      </c>
      <c r="E74" s="62">
        <v>28644</v>
      </c>
      <c r="F74" s="84">
        <f t="shared" si="9"/>
        <v>2.0936651280425629E-3</v>
      </c>
      <c r="G74" s="84">
        <f t="shared" si="10"/>
        <v>3.4079422382671483E-2</v>
      </c>
      <c r="H74" s="63">
        <f t="shared" si="11"/>
        <v>944</v>
      </c>
      <c r="I74" s="86">
        <f t="shared" si="12"/>
        <v>1.1617975370876788E-3</v>
      </c>
      <c r="J74" s="62">
        <f t="shared" si="13"/>
        <v>1300</v>
      </c>
    </row>
    <row r="75" spans="1:10">
      <c r="A75" s="104">
        <v>74</v>
      </c>
      <c r="B75" s="105" t="s">
        <v>166</v>
      </c>
      <c r="C75" s="62">
        <v>26346</v>
      </c>
      <c r="D75" s="62">
        <v>26756</v>
      </c>
      <c r="E75" s="62">
        <v>27808</v>
      </c>
      <c r="F75" s="84">
        <f t="shared" si="9"/>
        <v>2.0325596941980027E-3</v>
      </c>
      <c r="G75" s="84">
        <f t="shared" si="10"/>
        <v>5.5492294845517348E-2</v>
      </c>
      <c r="H75" s="63">
        <f t="shared" si="11"/>
        <v>1462</v>
      </c>
      <c r="I75" s="86">
        <f t="shared" si="12"/>
        <v>1.7993093212099432E-3</v>
      </c>
      <c r="J75" s="62">
        <f t="shared" si="13"/>
        <v>1052</v>
      </c>
    </row>
    <row r="76" spans="1:10">
      <c r="A76" s="104">
        <v>75</v>
      </c>
      <c r="B76" s="105" t="s">
        <v>167</v>
      </c>
      <c r="C76" s="62">
        <v>6846</v>
      </c>
      <c r="D76" s="62">
        <v>7175</v>
      </c>
      <c r="E76" s="62">
        <v>8193</v>
      </c>
      <c r="F76" s="84">
        <f t="shared" si="9"/>
        <v>5.9884787020153313E-4</v>
      </c>
      <c r="G76" s="84">
        <f t="shared" si="10"/>
        <v>0.19675723049956179</v>
      </c>
      <c r="H76" s="63">
        <f t="shared" si="11"/>
        <v>1347</v>
      </c>
      <c r="I76" s="86">
        <f t="shared" si="12"/>
        <v>1.6577767822638808E-3</v>
      </c>
      <c r="J76" s="62">
        <f t="shared" si="13"/>
        <v>1018</v>
      </c>
    </row>
    <row r="77" spans="1:10">
      <c r="A77" s="104">
        <v>76</v>
      </c>
      <c r="B77" s="105" t="s">
        <v>168</v>
      </c>
      <c r="C77" s="62">
        <v>12875</v>
      </c>
      <c r="D77" s="62">
        <v>13752</v>
      </c>
      <c r="E77" s="62">
        <v>14644</v>
      </c>
      <c r="F77" s="84">
        <f t="shared" si="9"/>
        <v>1.0703683890188273E-3</v>
      </c>
      <c r="G77" s="84">
        <f t="shared" si="10"/>
        <v>0.13739805825242718</v>
      </c>
      <c r="H77" s="63">
        <f t="shared" si="11"/>
        <v>1769</v>
      </c>
      <c r="I77" s="86">
        <f t="shared" si="12"/>
        <v>2.1771396643094319E-3</v>
      </c>
      <c r="J77" s="62">
        <f t="shared" si="13"/>
        <v>892</v>
      </c>
    </row>
    <row r="78" spans="1:10">
      <c r="A78" s="104">
        <v>77</v>
      </c>
      <c r="B78" s="105" t="s">
        <v>169</v>
      </c>
      <c r="C78" s="62">
        <v>43699</v>
      </c>
      <c r="D78" s="62">
        <v>50181</v>
      </c>
      <c r="E78" s="62">
        <v>50715</v>
      </c>
      <c r="F78" s="84">
        <f t="shared" si="9"/>
        <v>3.7068924371134815E-3</v>
      </c>
      <c r="G78" s="84">
        <f t="shared" si="10"/>
        <v>0.16055287306345684</v>
      </c>
      <c r="H78" s="63">
        <f t="shared" si="11"/>
        <v>7016</v>
      </c>
      <c r="I78" s="86">
        <f t="shared" si="12"/>
        <v>8.6347155934397828E-3</v>
      </c>
      <c r="J78" s="62">
        <f t="shared" si="13"/>
        <v>534</v>
      </c>
    </row>
    <row r="79" spans="1:10">
      <c r="A79" s="104">
        <v>78</v>
      </c>
      <c r="B79" s="105" t="s">
        <v>170</v>
      </c>
      <c r="C79" s="62">
        <v>36358</v>
      </c>
      <c r="D79" s="62">
        <v>36717</v>
      </c>
      <c r="E79" s="62">
        <v>37669</v>
      </c>
      <c r="F79" s="84">
        <f t="shared" si="9"/>
        <v>2.7533260615917924E-3</v>
      </c>
      <c r="G79" s="84">
        <f t="shared" si="10"/>
        <v>3.605808900379559E-2</v>
      </c>
      <c r="H79" s="63">
        <f t="shared" si="11"/>
        <v>1311</v>
      </c>
      <c r="I79" s="86">
        <f t="shared" si="12"/>
        <v>1.6134709439851133E-3</v>
      </c>
      <c r="J79" s="62">
        <f t="shared" si="13"/>
        <v>952</v>
      </c>
    </row>
    <row r="80" spans="1:10">
      <c r="A80" s="104">
        <v>79</v>
      </c>
      <c r="B80" s="105" t="s">
        <v>171</v>
      </c>
      <c r="C80" s="62">
        <v>11052</v>
      </c>
      <c r="D80" s="62">
        <v>12290</v>
      </c>
      <c r="E80" s="62">
        <v>12756</v>
      </c>
      <c r="F80" s="84">
        <f t="shared" si="9"/>
        <v>9.3236951449905496E-4</v>
      </c>
      <c r="G80" s="84">
        <f t="shared" si="10"/>
        <v>0.15418023887079263</v>
      </c>
      <c r="H80" s="63">
        <f t="shared" si="11"/>
        <v>1704</v>
      </c>
      <c r="I80" s="86">
        <f t="shared" si="12"/>
        <v>2.0971430118616576E-3</v>
      </c>
      <c r="J80" s="62">
        <f t="shared" si="13"/>
        <v>466</v>
      </c>
    </row>
    <row r="81" spans="1:13">
      <c r="A81" s="104">
        <v>80</v>
      </c>
      <c r="B81" s="105" t="s">
        <v>172</v>
      </c>
      <c r="C81" s="62">
        <v>49099</v>
      </c>
      <c r="D81" s="62">
        <v>49533</v>
      </c>
      <c r="E81" s="62">
        <v>50459</v>
      </c>
      <c r="F81" s="84">
        <f t="shared" si="9"/>
        <v>3.6881807253141903E-3</v>
      </c>
      <c r="G81" s="84">
        <f t="shared" si="10"/>
        <v>2.7699138475325364E-2</v>
      </c>
      <c r="H81" s="63">
        <f t="shared" si="11"/>
        <v>1360</v>
      </c>
      <c r="I81" s="86">
        <f t="shared" si="12"/>
        <v>1.6737761127534356E-3</v>
      </c>
      <c r="J81" s="62">
        <f t="shared" si="13"/>
        <v>926</v>
      </c>
    </row>
    <row r="82" spans="1:13" ht="15" thickBot="1">
      <c r="A82" s="104">
        <v>81</v>
      </c>
      <c r="B82" s="105" t="s">
        <v>173</v>
      </c>
      <c r="C82" s="62">
        <v>65974</v>
      </c>
      <c r="D82" s="62">
        <v>68512</v>
      </c>
      <c r="E82" s="62">
        <v>69848</v>
      </c>
      <c r="F82" s="84">
        <f t="shared" si="9"/>
        <v>5.1053736162378479E-3</v>
      </c>
      <c r="G82" s="84">
        <f t="shared" si="10"/>
        <v>5.8720101858307817E-2</v>
      </c>
      <c r="H82" s="63">
        <f t="shared" si="11"/>
        <v>3874</v>
      </c>
      <c r="I82" s="86">
        <f t="shared" si="12"/>
        <v>4.7678004858873599E-3</v>
      </c>
      <c r="J82" s="62">
        <f t="shared" si="13"/>
        <v>1336</v>
      </c>
    </row>
    <row r="83" spans="1:13" s="12" customFormat="1" ht="15" thickBot="1">
      <c r="A83" s="99" t="s">
        <v>174</v>
      </c>
      <c r="B83" s="100"/>
      <c r="C83" s="101">
        <v>12868737</v>
      </c>
      <c r="D83" s="101">
        <v>13328128</v>
      </c>
      <c r="E83" s="101">
        <v>13681271</v>
      </c>
      <c r="F83" s="91">
        <f t="shared" si="9"/>
        <v>1</v>
      </c>
      <c r="G83" s="91">
        <f t="shared" si="10"/>
        <v>6.3140151205203748E-2</v>
      </c>
      <c r="H83" s="90">
        <f t="shared" si="11"/>
        <v>812534</v>
      </c>
      <c r="I83" s="92">
        <f t="shared" si="12"/>
        <v>1</v>
      </c>
      <c r="J83" s="89">
        <f t="shared" si="13"/>
        <v>353143</v>
      </c>
      <c r="L83" s="35"/>
      <c r="M83" s="35"/>
    </row>
    <row r="84" spans="1:13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V84"/>
  <sheetViews>
    <sheetView workbookViewId="0">
      <pane ySplit="1" topLeftCell="A63" activePane="bottomLeft" state="frozen"/>
      <selection activeCell="W1" sqref="W1"/>
      <selection pane="bottomLeft" activeCell="C84" sqref="C84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" style="8" customWidth="1"/>
    <col min="4" max="4" width="12" style="8" bestFit="1" customWidth="1"/>
    <col min="5" max="5" width="13.6328125" style="8" customWidth="1"/>
    <col min="6" max="6" width="18.1796875" style="8" customWidth="1"/>
    <col min="7" max="7" width="30.453125" style="8" customWidth="1"/>
    <col min="8" max="8" width="27.453125" style="8" customWidth="1"/>
    <col min="9" max="9" width="22.26953125" style="8" customWidth="1"/>
    <col min="10" max="10" width="23.1796875" style="8" customWidth="1"/>
    <col min="11" max="14" width="9.1796875" style="10"/>
    <col min="15" max="16384" width="9.1796875" style="8"/>
  </cols>
  <sheetData>
    <row r="1" spans="1:22" ht="29.5" thickBot="1">
      <c r="A1" s="25" t="s">
        <v>92</v>
      </c>
      <c r="B1" s="25" t="s">
        <v>175</v>
      </c>
      <c r="C1" s="4">
        <v>41730</v>
      </c>
      <c r="D1" s="4">
        <v>42064</v>
      </c>
      <c r="E1" s="4">
        <v>42095</v>
      </c>
      <c r="F1" s="108" t="s">
        <v>276</v>
      </c>
      <c r="G1" s="18" t="s">
        <v>280</v>
      </c>
      <c r="H1" s="1" t="s">
        <v>281</v>
      </c>
      <c r="I1" s="1" t="s">
        <v>278</v>
      </c>
      <c r="J1" s="39" t="s">
        <v>282</v>
      </c>
    </row>
    <row r="2" spans="1:22">
      <c r="A2" s="102">
        <v>1</v>
      </c>
      <c r="B2" s="103" t="s">
        <v>93</v>
      </c>
      <c r="C2" s="81">
        <v>45975</v>
      </c>
      <c r="D2" s="81">
        <v>52381</v>
      </c>
      <c r="E2" s="106">
        <v>49802</v>
      </c>
      <c r="F2" s="83">
        <f t="shared" ref="F2:F33" si="0">E2/$E$83</f>
        <v>2.5541700793555954E-2</v>
      </c>
      <c r="G2" s="83">
        <f t="shared" ref="G2:G33" si="1">(E2-C2)/C2</f>
        <v>8.3240891789015767E-2</v>
      </c>
      <c r="H2" s="82">
        <f t="shared" ref="H2:H33" si="2">E2-C2</f>
        <v>3827</v>
      </c>
      <c r="I2" s="85">
        <f>H2/$H$83</f>
        <v>8.1051316263210285E-2</v>
      </c>
      <c r="J2" s="81">
        <f t="shared" ref="J2:J33" si="3">E2-D2</f>
        <v>-2579</v>
      </c>
      <c r="L2" s="49"/>
      <c r="M2" s="46"/>
      <c r="T2" s="5"/>
      <c r="U2" s="38"/>
      <c r="V2" s="11"/>
    </row>
    <row r="3" spans="1:22">
      <c r="A3" s="104">
        <v>2</v>
      </c>
      <c r="B3" s="105" t="s">
        <v>94</v>
      </c>
      <c r="C3" s="62">
        <v>10569</v>
      </c>
      <c r="D3" s="62">
        <v>11424</v>
      </c>
      <c r="E3" s="107">
        <v>11010</v>
      </c>
      <c r="F3" s="84">
        <f t="shared" si="0"/>
        <v>5.646643221899744E-3</v>
      </c>
      <c r="G3" s="84">
        <f t="shared" si="1"/>
        <v>4.172580187340335E-2</v>
      </c>
      <c r="H3" s="63">
        <f t="shared" si="2"/>
        <v>441</v>
      </c>
      <c r="I3" s="86">
        <f t="shared" ref="I3:I66" si="4">H3/$H$83</f>
        <v>9.3398564076497877E-3</v>
      </c>
      <c r="J3" s="62">
        <f t="shared" si="3"/>
        <v>-414</v>
      </c>
      <c r="L3" s="49"/>
      <c r="M3" s="46"/>
      <c r="T3" s="5"/>
      <c r="U3" s="38"/>
      <c r="V3" s="11"/>
    </row>
    <row r="4" spans="1:22">
      <c r="A4" s="104">
        <v>3</v>
      </c>
      <c r="B4" s="105" t="s">
        <v>95</v>
      </c>
      <c r="C4" s="62">
        <v>16105</v>
      </c>
      <c r="D4" s="62">
        <v>16952</v>
      </c>
      <c r="E4" s="107">
        <v>15794</v>
      </c>
      <c r="F4" s="84">
        <f t="shared" si="0"/>
        <v>8.1001891958841568E-3</v>
      </c>
      <c r="G4" s="84">
        <f t="shared" si="1"/>
        <v>-1.9310773051847252E-2</v>
      </c>
      <c r="H4" s="63">
        <f t="shared" si="2"/>
        <v>-311</v>
      </c>
      <c r="I4" s="86">
        <f t="shared" si="4"/>
        <v>-6.5866107546010974E-3</v>
      </c>
      <c r="J4" s="62">
        <f t="shared" si="3"/>
        <v>-1158</v>
      </c>
      <c r="L4" s="49"/>
      <c r="M4" s="46"/>
      <c r="T4" s="5"/>
      <c r="U4" s="38"/>
      <c r="V4" s="11"/>
    </row>
    <row r="5" spans="1:22">
      <c r="A5" s="104">
        <v>4</v>
      </c>
      <c r="B5" s="105" t="s">
        <v>96</v>
      </c>
      <c r="C5" s="62">
        <v>5255</v>
      </c>
      <c r="D5" s="62">
        <v>5644</v>
      </c>
      <c r="E5" s="107">
        <v>5477</v>
      </c>
      <c r="F5" s="84">
        <f t="shared" si="0"/>
        <v>2.8089613920385921E-3</v>
      </c>
      <c r="G5" s="84">
        <f t="shared" si="1"/>
        <v>4.2245480494766889E-2</v>
      </c>
      <c r="H5" s="63">
        <f t="shared" si="2"/>
        <v>222</v>
      </c>
      <c r="I5" s="86">
        <f t="shared" si="4"/>
        <v>4.7016964228985322E-3</v>
      </c>
      <c r="J5" s="62">
        <f t="shared" si="3"/>
        <v>-167</v>
      </c>
      <c r="L5" s="49"/>
      <c r="M5" s="46"/>
      <c r="T5" s="5"/>
      <c r="U5" s="38"/>
      <c r="V5" s="11"/>
    </row>
    <row r="6" spans="1:22">
      <c r="A6" s="104">
        <v>5</v>
      </c>
      <c r="B6" s="105" t="s">
        <v>97</v>
      </c>
      <c r="C6" s="62">
        <v>7447</v>
      </c>
      <c r="D6" s="62">
        <v>7541</v>
      </c>
      <c r="E6" s="107">
        <v>7230</v>
      </c>
      <c r="F6" s="84">
        <f t="shared" si="0"/>
        <v>3.7080136688769439E-3</v>
      </c>
      <c r="G6" s="84">
        <f t="shared" si="1"/>
        <v>-2.9139250704981873E-2</v>
      </c>
      <c r="H6" s="63">
        <f t="shared" si="2"/>
        <v>-217</v>
      </c>
      <c r="I6" s="86">
        <f t="shared" si="4"/>
        <v>-4.5958023593197367E-3</v>
      </c>
      <c r="J6" s="62">
        <f t="shared" si="3"/>
        <v>-311</v>
      </c>
      <c r="L6" s="49"/>
      <c r="M6" s="46"/>
      <c r="T6" s="5"/>
      <c r="U6" s="38"/>
      <c r="V6" s="11"/>
    </row>
    <row r="7" spans="1:22">
      <c r="A7" s="104">
        <v>6</v>
      </c>
      <c r="B7" s="105" t="s">
        <v>98</v>
      </c>
      <c r="C7" s="62">
        <v>123092</v>
      </c>
      <c r="D7" s="62">
        <v>131617</v>
      </c>
      <c r="E7" s="107">
        <v>126676</v>
      </c>
      <c r="F7" s="84">
        <f t="shared" si="0"/>
        <v>6.4967681814475209E-2</v>
      </c>
      <c r="G7" s="84">
        <f t="shared" si="1"/>
        <v>2.9116433236928477E-2</v>
      </c>
      <c r="H7" s="63">
        <f t="shared" si="2"/>
        <v>3584</v>
      </c>
      <c r="I7" s="86">
        <f t="shared" si="4"/>
        <v>7.5904864773280803E-2</v>
      </c>
      <c r="J7" s="62">
        <f t="shared" si="3"/>
        <v>-4941</v>
      </c>
      <c r="L7" s="49"/>
      <c r="M7" s="46"/>
      <c r="T7" s="5"/>
      <c r="U7" s="38"/>
      <c r="V7" s="11"/>
    </row>
    <row r="8" spans="1:22">
      <c r="A8" s="104">
        <v>7</v>
      </c>
      <c r="B8" s="105" t="s">
        <v>99</v>
      </c>
      <c r="C8" s="62">
        <v>83363</v>
      </c>
      <c r="D8" s="62">
        <v>90850</v>
      </c>
      <c r="E8" s="107">
        <v>86394</v>
      </c>
      <c r="F8" s="84">
        <f t="shared" si="0"/>
        <v>4.4308455450754451E-2</v>
      </c>
      <c r="G8" s="84">
        <f t="shared" si="1"/>
        <v>3.6359056176001346E-2</v>
      </c>
      <c r="H8" s="63">
        <f t="shared" si="2"/>
        <v>3031</v>
      </c>
      <c r="I8" s="86">
        <f t="shared" si="4"/>
        <v>6.4192981341465991E-2</v>
      </c>
      <c r="J8" s="62">
        <f t="shared" si="3"/>
        <v>-4456</v>
      </c>
      <c r="L8" s="49"/>
      <c r="M8" s="46"/>
      <c r="T8" s="5"/>
      <c r="U8" s="38"/>
      <c r="V8" s="11"/>
    </row>
    <row r="9" spans="1:22">
      <c r="A9" s="104">
        <v>8</v>
      </c>
      <c r="B9" s="105" t="s">
        <v>100</v>
      </c>
      <c r="C9" s="62">
        <v>4451</v>
      </c>
      <c r="D9" s="62">
        <v>4532</v>
      </c>
      <c r="E9" s="107">
        <v>4191</v>
      </c>
      <c r="F9" s="84">
        <f t="shared" si="0"/>
        <v>2.1494170520419461E-3</v>
      </c>
      <c r="G9" s="84">
        <f t="shared" si="1"/>
        <v>-5.8413839586609749E-2</v>
      </c>
      <c r="H9" s="63">
        <f t="shared" si="2"/>
        <v>-260</v>
      </c>
      <c r="I9" s="86">
        <f t="shared" si="4"/>
        <v>-5.5064913060973806E-3</v>
      </c>
      <c r="J9" s="62">
        <f t="shared" si="3"/>
        <v>-341</v>
      </c>
      <c r="L9" s="49"/>
      <c r="M9" s="46"/>
      <c r="T9" s="5"/>
      <c r="U9" s="38"/>
      <c r="V9" s="11"/>
    </row>
    <row r="10" spans="1:22">
      <c r="A10" s="104">
        <v>9</v>
      </c>
      <c r="B10" s="105" t="s">
        <v>101</v>
      </c>
      <c r="C10" s="62">
        <v>34103</v>
      </c>
      <c r="D10" s="62">
        <v>35565</v>
      </c>
      <c r="E10" s="107">
        <v>33294</v>
      </c>
      <c r="F10" s="84">
        <f t="shared" si="0"/>
        <v>1.7075326015434159E-2</v>
      </c>
      <c r="G10" s="84">
        <f t="shared" si="1"/>
        <v>-2.3722253174207546E-2</v>
      </c>
      <c r="H10" s="63">
        <f t="shared" si="2"/>
        <v>-809</v>
      </c>
      <c r="I10" s="86">
        <f t="shared" si="4"/>
        <v>-1.7133659487049157E-2</v>
      </c>
      <c r="J10" s="62">
        <f t="shared" si="3"/>
        <v>-2271</v>
      </c>
      <c r="L10" s="49"/>
      <c r="M10" s="46"/>
      <c r="T10" s="5"/>
      <c r="U10" s="38"/>
      <c r="V10" s="11"/>
    </row>
    <row r="11" spans="1:22">
      <c r="A11" s="104">
        <v>10</v>
      </c>
      <c r="B11" s="105" t="s">
        <v>102</v>
      </c>
      <c r="C11" s="62">
        <v>35502</v>
      </c>
      <c r="D11" s="62">
        <v>35710</v>
      </c>
      <c r="E11" s="107">
        <v>34127</v>
      </c>
      <c r="F11" s="84">
        <f t="shared" si="0"/>
        <v>1.7502542528044739E-2</v>
      </c>
      <c r="G11" s="84">
        <f t="shared" si="1"/>
        <v>-3.8730212382400993E-2</v>
      </c>
      <c r="H11" s="63">
        <f t="shared" si="2"/>
        <v>-1375</v>
      </c>
      <c r="I11" s="86">
        <f t="shared" si="4"/>
        <v>-2.9120867484168839E-2</v>
      </c>
      <c r="J11" s="62">
        <f t="shared" si="3"/>
        <v>-1583</v>
      </c>
      <c r="L11" s="49"/>
      <c r="M11" s="46"/>
      <c r="T11" s="5"/>
      <c r="U11" s="38"/>
      <c r="V11" s="11"/>
    </row>
    <row r="12" spans="1:22">
      <c r="A12" s="104">
        <v>11</v>
      </c>
      <c r="B12" s="105" t="s">
        <v>103</v>
      </c>
      <c r="C12" s="62">
        <v>4087</v>
      </c>
      <c r="D12" s="62">
        <v>4126</v>
      </c>
      <c r="E12" s="107">
        <v>3836</v>
      </c>
      <c r="F12" s="84">
        <f t="shared" si="0"/>
        <v>1.9673499908453604E-3</v>
      </c>
      <c r="G12" s="84">
        <f t="shared" si="1"/>
        <v>-6.141424027403964E-2</v>
      </c>
      <c r="H12" s="63">
        <f t="shared" si="2"/>
        <v>-251</v>
      </c>
      <c r="I12" s="86">
        <f t="shared" si="4"/>
        <v>-5.3158819916555482E-3</v>
      </c>
      <c r="J12" s="62">
        <f t="shared" si="3"/>
        <v>-290</v>
      </c>
      <c r="L12" s="49"/>
      <c r="M12" s="46"/>
      <c r="T12" s="5"/>
      <c r="U12" s="38"/>
      <c r="V12" s="11"/>
    </row>
    <row r="13" spans="1:22">
      <c r="A13" s="104">
        <v>12</v>
      </c>
      <c r="B13" s="105" t="s">
        <v>104</v>
      </c>
      <c r="C13" s="62">
        <v>2766</v>
      </c>
      <c r="D13" s="62">
        <v>3119</v>
      </c>
      <c r="E13" s="107">
        <v>3064</v>
      </c>
      <c r="F13" s="84">
        <f t="shared" si="0"/>
        <v>1.5714182408629262E-3</v>
      </c>
      <c r="G13" s="84">
        <f t="shared" si="1"/>
        <v>0.10773680404916848</v>
      </c>
      <c r="H13" s="63">
        <f t="shared" si="2"/>
        <v>298</v>
      </c>
      <c r="I13" s="86">
        <f t="shared" si="4"/>
        <v>6.3112861892962282E-3</v>
      </c>
      <c r="J13" s="62">
        <f t="shared" si="3"/>
        <v>-55</v>
      </c>
      <c r="L13" s="49"/>
      <c r="M13" s="46"/>
      <c r="T13" s="5"/>
      <c r="U13" s="38"/>
      <c r="V13" s="11"/>
    </row>
    <row r="14" spans="1:22">
      <c r="A14" s="104">
        <v>13</v>
      </c>
      <c r="B14" s="105" t="s">
        <v>105</v>
      </c>
      <c r="C14" s="62">
        <v>4814</v>
      </c>
      <c r="D14" s="62">
        <v>4846</v>
      </c>
      <c r="E14" s="107">
        <v>4674</v>
      </c>
      <c r="F14" s="84">
        <f t="shared" si="0"/>
        <v>2.3971308282615261E-3</v>
      </c>
      <c r="G14" s="84">
        <f t="shared" si="1"/>
        <v>-2.9081844619858747E-2</v>
      </c>
      <c r="H14" s="63">
        <f t="shared" si="2"/>
        <v>-140</v>
      </c>
      <c r="I14" s="86">
        <f t="shared" si="4"/>
        <v>-2.9650337802062817E-3</v>
      </c>
      <c r="J14" s="62">
        <f t="shared" si="3"/>
        <v>-172</v>
      </c>
      <c r="L14" s="49"/>
      <c r="M14" s="46"/>
      <c r="T14" s="5"/>
      <c r="U14" s="38"/>
      <c r="V14" s="11"/>
    </row>
    <row r="15" spans="1:22">
      <c r="A15" s="104">
        <v>14</v>
      </c>
      <c r="B15" s="105" t="s">
        <v>106</v>
      </c>
      <c r="C15" s="62">
        <v>6632</v>
      </c>
      <c r="D15" s="62">
        <v>6803</v>
      </c>
      <c r="E15" s="107">
        <v>6470</v>
      </c>
      <c r="F15" s="84">
        <f t="shared" si="0"/>
        <v>3.3182362984279152E-3</v>
      </c>
      <c r="G15" s="84">
        <f t="shared" si="1"/>
        <v>-2.4427020506634499E-2</v>
      </c>
      <c r="H15" s="63">
        <f t="shared" si="2"/>
        <v>-162</v>
      </c>
      <c r="I15" s="86">
        <f t="shared" si="4"/>
        <v>-3.4309676599529829E-3</v>
      </c>
      <c r="J15" s="62">
        <f t="shared" si="3"/>
        <v>-333</v>
      </c>
      <c r="L15" s="49"/>
      <c r="M15" s="46"/>
      <c r="T15" s="5"/>
      <c r="U15" s="38"/>
      <c r="V15" s="11"/>
    </row>
    <row r="16" spans="1:22">
      <c r="A16" s="104">
        <v>15</v>
      </c>
      <c r="B16" s="105" t="s">
        <v>107</v>
      </c>
      <c r="C16" s="62">
        <v>8387</v>
      </c>
      <c r="D16" s="62">
        <v>8446</v>
      </c>
      <c r="E16" s="107">
        <v>8080</v>
      </c>
      <c r="F16" s="84">
        <f t="shared" si="0"/>
        <v>4.1439488858265152E-3</v>
      </c>
      <c r="G16" s="84">
        <f t="shared" si="1"/>
        <v>-3.6604268510790509E-2</v>
      </c>
      <c r="H16" s="63">
        <f t="shared" si="2"/>
        <v>-307</v>
      </c>
      <c r="I16" s="86">
        <f t="shared" si="4"/>
        <v>-6.5018955037380605E-3</v>
      </c>
      <c r="J16" s="62">
        <f t="shared" si="3"/>
        <v>-366</v>
      </c>
      <c r="L16" s="49"/>
      <c r="M16" s="46"/>
      <c r="T16" s="5"/>
      <c r="U16" s="38"/>
      <c r="V16" s="11"/>
    </row>
    <row r="17" spans="1:12">
      <c r="A17" s="104">
        <v>16</v>
      </c>
      <c r="B17" s="105" t="s">
        <v>108</v>
      </c>
      <c r="C17" s="62">
        <v>77162</v>
      </c>
      <c r="D17" s="62">
        <v>80332</v>
      </c>
      <c r="E17" s="107">
        <v>78659</v>
      </c>
      <c r="F17" s="84">
        <f t="shared" si="0"/>
        <v>4.0341444976513346E-2</v>
      </c>
      <c r="G17" s="84">
        <f t="shared" si="1"/>
        <v>1.9400741297529871E-2</v>
      </c>
      <c r="H17" s="63">
        <f t="shared" si="2"/>
        <v>1497</v>
      </c>
      <c r="I17" s="86">
        <f t="shared" si="4"/>
        <v>3.1704682635491456E-2</v>
      </c>
      <c r="J17" s="62">
        <f t="shared" si="3"/>
        <v>-1673</v>
      </c>
    </row>
    <row r="18" spans="1:12">
      <c r="A18" s="104">
        <v>17</v>
      </c>
      <c r="B18" s="105" t="s">
        <v>109</v>
      </c>
      <c r="C18" s="62">
        <v>15813</v>
      </c>
      <c r="D18" s="62">
        <v>15839</v>
      </c>
      <c r="E18" s="107">
        <v>15018</v>
      </c>
      <c r="F18" s="84">
        <f t="shared" si="0"/>
        <v>7.7022059860572534E-3</v>
      </c>
      <c r="G18" s="84">
        <f t="shared" si="1"/>
        <v>-5.0275090115727568E-2</v>
      </c>
      <c r="H18" s="63">
        <f t="shared" si="2"/>
        <v>-795</v>
      </c>
      <c r="I18" s="86">
        <f t="shared" si="4"/>
        <v>-1.6837156109028528E-2</v>
      </c>
      <c r="J18" s="62">
        <f t="shared" si="3"/>
        <v>-821</v>
      </c>
    </row>
    <row r="19" spans="1:12">
      <c r="A19" s="104">
        <v>18</v>
      </c>
      <c r="B19" s="105" t="s">
        <v>110</v>
      </c>
      <c r="C19" s="62">
        <v>2858</v>
      </c>
      <c r="D19" s="62">
        <v>2921</v>
      </c>
      <c r="E19" s="107">
        <v>2747</v>
      </c>
      <c r="F19" s="84">
        <f t="shared" si="0"/>
        <v>1.4088400481887917E-3</v>
      </c>
      <c r="G19" s="84">
        <f t="shared" si="1"/>
        <v>-3.8838348495451362E-2</v>
      </c>
      <c r="H19" s="63">
        <f t="shared" si="2"/>
        <v>-111</v>
      </c>
      <c r="I19" s="86">
        <f t="shared" si="4"/>
        <v>-2.3508482114492661E-3</v>
      </c>
      <c r="J19" s="62">
        <f t="shared" si="3"/>
        <v>-174</v>
      </c>
      <c r="K19" s="5"/>
    </row>
    <row r="20" spans="1:12">
      <c r="A20" s="104">
        <v>19</v>
      </c>
      <c r="B20" s="105" t="s">
        <v>111</v>
      </c>
      <c r="C20" s="62">
        <v>11827</v>
      </c>
      <c r="D20" s="62">
        <v>12110</v>
      </c>
      <c r="E20" s="107">
        <v>11298</v>
      </c>
      <c r="F20" s="84">
        <f t="shared" si="0"/>
        <v>5.7943483307014813E-3</v>
      </c>
      <c r="G20" s="84">
        <f t="shared" si="1"/>
        <v>-4.4728164369662635E-2</v>
      </c>
      <c r="H20" s="63">
        <f t="shared" si="2"/>
        <v>-529</v>
      </c>
      <c r="I20" s="86">
        <f t="shared" si="4"/>
        <v>-1.1203591926636593E-2</v>
      </c>
      <c r="J20" s="62">
        <f t="shared" si="3"/>
        <v>-812</v>
      </c>
      <c r="K20" s="5"/>
    </row>
    <row r="21" spans="1:12">
      <c r="A21" s="104">
        <v>20</v>
      </c>
      <c r="B21" s="105" t="s">
        <v>112</v>
      </c>
      <c r="C21" s="62">
        <v>34104</v>
      </c>
      <c r="D21" s="62">
        <v>34111</v>
      </c>
      <c r="E21" s="107">
        <v>32226</v>
      </c>
      <c r="F21" s="84">
        <f t="shared" si="0"/>
        <v>1.6527586236961048E-2</v>
      </c>
      <c r="G21" s="84">
        <f t="shared" si="1"/>
        <v>-5.5066854327938071E-2</v>
      </c>
      <c r="H21" s="63">
        <f t="shared" si="2"/>
        <v>-1878</v>
      </c>
      <c r="I21" s="86">
        <f t="shared" si="4"/>
        <v>-3.9773810280195693E-2</v>
      </c>
      <c r="J21" s="62">
        <f t="shared" si="3"/>
        <v>-1885</v>
      </c>
      <c r="K21" s="5"/>
      <c r="L21" s="5"/>
    </row>
    <row r="22" spans="1:12">
      <c r="A22" s="104">
        <v>21</v>
      </c>
      <c r="B22" s="105" t="s">
        <v>113</v>
      </c>
      <c r="C22" s="62">
        <v>9109</v>
      </c>
      <c r="D22" s="62">
        <v>16963</v>
      </c>
      <c r="E22" s="107">
        <v>16427</v>
      </c>
      <c r="F22" s="84">
        <f t="shared" si="0"/>
        <v>8.424832716271308E-3</v>
      </c>
      <c r="G22" s="84">
        <f t="shared" si="1"/>
        <v>0.80338127127017234</v>
      </c>
      <c r="H22" s="63">
        <f t="shared" si="2"/>
        <v>7318</v>
      </c>
      <c r="I22" s="86">
        <f t="shared" si="4"/>
        <v>0.15498655145392548</v>
      </c>
      <c r="J22" s="62">
        <f t="shared" si="3"/>
        <v>-536</v>
      </c>
      <c r="K22" s="5"/>
      <c r="L22" s="5"/>
    </row>
    <row r="23" spans="1:12">
      <c r="A23" s="104">
        <v>22</v>
      </c>
      <c r="B23" s="105" t="s">
        <v>114</v>
      </c>
      <c r="C23" s="62">
        <v>11003</v>
      </c>
      <c r="D23" s="62">
        <v>11042</v>
      </c>
      <c r="E23" s="107">
        <v>10393</v>
      </c>
      <c r="F23" s="84">
        <f t="shared" si="0"/>
        <v>5.3302055408904672E-3</v>
      </c>
      <c r="G23" s="84">
        <f t="shared" si="1"/>
        <v>-5.5439425611196948E-2</v>
      </c>
      <c r="H23" s="63">
        <f t="shared" si="2"/>
        <v>-610</v>
      </c>
      <c r="I23" s="86">
        <f t="shared" si="4"/>
        <v>-1.2919075756613085E-2</v>
      </c>
      <c r="J23" s="62">
        <f t="shared" si="3"/>
        <v>-649</v>
      </c>
      <c r="K23" s="5"/>
      <c r="L23" s="5"/>
    </row>
    <row r="24" spans="1:12">
      <c r="A24" s="104">
        <v>23</v>
      </c>
      <c r="B24" s="105" t="s">
        <v>115</v>
      </c>
      <c r="C24" s="62">
        <v>9603</v>
      </c>
      <c r="D24" s="62">
        <v>10131</v>
      </c>
      <c r="E24" s="107">
        <v>9534</v>
      </c>
      <c r="F24" s="84">
        <f t="shared" si="0"/>
        <v>4.8896545392908414E-3</v>
      </c>
      <c r="G24" s="84">
        <f t="shared" si="1"/>
        <v>-7.1852546079350203E-3</v>
      </c>
      <c r="H24" s="63">
        <f t="shared" si="2"/>
        <v>-69</v>
      </c>
      <c r="I24" s="86">
        <f t="shared" si="4"/>
        <v>-1.4613380773873816E-3</v>
      </c>
      <c r="J24" s="62">
        <f t="shared" si="3"/>
        <v>-597</v>
      </c>
      <c r="K24" s="5"/>
      <c r="L24" s="5"/>
    </row>
    <row r="25" spans="1:12">
      <c r="A25" s="104">
        <v>24</v>
      </c>
      <c r="B25" s="105" t="s">
        <v>116</v>
      </c>
      <c r="C25" s="62">
        <v>4310</v>
      </c>
      <c r="D25" s="62">
        <v>4589</v>
      </c>
      <c r="E25" s="107">
        <v>4372</v>
      </c>
      <c r="F25" s="84">
        <f t="shared" si="0"/>
        <v>2.2422456100041491E-3</v>
      </c>
      <c r="G25" s="84">
        <f t="shared" si="1"/>
        <v>1.4385150812064965E-2</v>
      </c>
      <c r="H25" s="63">
        <f t="shared" si="2"/>
        <v>62</v>
      </c>
      <c r="I25" s="86">
        <f t="shared" si="4"/>
        <v>1.3130863883770677E-3</v>
      </c>
      <c r="J25" s="62">
        <f t="shared" si="3"/>
        <v>-217</v>
      </c>
      <c r="K25" s="5"/>
      <c r="L25" s="5"/>
    </row>
    <row r="26" spans="1:12">
      <c r="A26" s="104">
        <v>25</v>
      </c>
      <c r="B26" s="105" t="s">
        <v>117</v>
      </c>
      <c r="C26" s="62">
        <v>12201</v>
      </c>
      <c r="D26" s="62">
        <v>13044</v>
      </c>
      <c r="E26" s="107">
        <v>12259</v>
      </c>
      <c r="F26" s="84">
        <f t="shared" si="0"/>
        <v>6.2872115583350553E-3</v>
      </c>
      <c r="G26" s="84">
        <f t="shared" si="1"/>
        <v>4.7537087124006226E-3</v>
      </c>
      <c r="H26" s="63">
        <f t="shared" si="2"/>
        <v>58</v>
      </c>
      <c r="I26" s="86">
        <f t="shared" si="4"/>
        <v>1.228371137514031E-3</v>
      </c>
      <c r="J26" s="62">
        <f t="shared" si="3"/>
        <v>-785</v>
      </c>
      <c r="K26" s="5"/>
      <c r="L26" s="5"/>
    </row>
    <row r="27" spans="1:12">
      <c r="A27" s="104">
        <v>26</v>
      </c>
      <c r="B27" s="105" t="s">
        <v>118</v>
      </c>
      <c r="C27" s="62">
        <v>14348</v>
      </c>
      <c r="D27" s="62">
        <v>17910</v>
      </c>
      <c r="E27" s="107">
        <v>17434</v>
      </c>
      <c r="F27" s="84">
        <f t="shared" si="0"/>
        <v>8.9412877321162713E-3</v>
      </c>
      <c r="G27" s="84">
        <f t="shared" si="1"/>
        <v>0.21508224142737664</v>
      </c>
      <c r="H27" s="63">
        <f t="shared" si="2"/>
        <v>3086</v>
      </c>
      <c r="I27" s="86">
        <f t="shared" si="4"/>
        <v>6.5357816040832753E-2</v>
      </c>
      <c r="J27" s="62">
        <f t="shared" si="3"/>
        <v>-476</v>
      </c>
      <c r="K27" s="5"/>
      <c r="L27" s="5"/>
    </row>
    <row r="28" spans="1:12">
      <c r="A28" s="104">
        <v>27</v>
      </c>
      <c r="B28" s="105" t="s">
        <v>119</v>
      </c>
      <c r="C28" s="62">
        <v>40027</v>
      </c>
      <c r="D28" s="62">
        <v>42904</v>
      </c>
      <c r="E28" s="107">
        <v>41436</v>
      </c>
      <c r="F28" s="84">
        <f t="shared" si="0"/>
        <v>2.1251072528849935E-2</v>
      </c>
      <c r="G28" s="84">
        <f t="shared" si="1"/>
        <v>3.5201239163564595E-2</v>
      </c>
      <c r="H28" s="63">
        <f t="shared" si="2"/>
        <v>1409</v>
      </c>
      <c r="I28" s="86">
        <f t="shared" si="4"/>
        <v>2.9840947116504649E-2</v>
      </c>
      <c r="J28" s="62">
        <f t="shared" si="3"/>
        <v>-1468</v>
      </c>
      <c r="K28" s="5"/>
      <c r="L28" s="5"/>
    </row>
    <row r="29" spans="1:12">
      <c r="A29" s="104">
        <v>28</v>
      </c>
      <c r="B29" s="105" t="s">
        <v>120</v>
      </c>
      <c r="C29" s="62">
        <v>8949</v>
      </c>
      <c r="D29" s="62">
        <v>9267</v>
      </c>
      <c r="E29" s="107">
        <v>8696</v>
      </c>
      <c r="F29" s="84">
        <f t="shared" si="0"/>
        <v>4.4598737018746752E-3</v>
      </c>
      <c r="G29" s="84">
        <f t="shared" si="1"/>
        <v>-2.8271315230752041E-2</v>
      </c>
      <c r="H29" s="63">
        <f t="shared" si="2"/>
        <v>-253</v>
      </c>
      <c r="I29" s="86">
        <f t="shared" si="4"/>
        <v>-5.3582396170870662E-3</v>
      </c>
      <c r="J29" s="62">
        <f t="shared" si="3"/>
        <v>-571</v>
      </c>
      <c r="K29" s="5"/>
      <c r="L29" s="5"/>
    </row>
    <row r="30" spans="1:12">
      <c r="A30" s="104">
        <v>29</v>
      </c>
      <c r="B30" s="105" t="s">
        <v>121</v>
      </c>
      <c r="C30" s="62">
        <v>2536</v>
      </c>
      <c r="D30" s="62">
        <v>2629</v>
      </c>
      <c r="E30" s="107">
        <v>2484</v>
      </c>
      <c r="F30" s="84">
        <f t="shared" si="0"/>
        <v>1.2739565634149832E-3</v>
      </c>
      <c r="G30" s="84">
        <f t="shared" si="1"/>
        <v>-2.0504731861198739E-2</v>
      </c>
      <c r="H30" s="63">
        <f t="shared" si="2"/>
        <v>-52</v>
      </c>
      <c r="I30" s="86">
        <f t="shared" si="4"/>
        <v>-1.1012982612194761E-3</v>
      </c>
      <c r="J30" s="62">
        <f t="shared" si="3"/>
        <v>-145</v>
      </c>
      <c r="K30" s="5"/>
      <c r="L30" s="5"/>
    </row>
    <row r="31" spans="1:12">
      <c r="A31" s="104">
        <v>30</v>
      </c>
      <c r="B31" s="105" t="s">
        <v>122</v>
      </c>
      <c r="C31" s="62">
        <v>3050</v>
      </c>
      <c r="D31" s="62">
        <v>3225</v>
      </c>
      <c r="E31" s="107">
        <v>3049</v>
      </c>
      <c r="F31" s="84">
        <f t="shared" si="0"/>
        <v>1.5637252664461689E-3</v>
      </c>
      <c r="G31" s="84">
        <f t="shared" si="1"/>
        <v>-3.2786885245901639E-4</v>
      </c>
      <c r="H31" s="63">
        <f t="shared" si="2"/>
        <v>-1</v>
      </c>
      <c r="I31" s="86">
        <f t="shared" si="4"/>
        <v>-2.1178812715759155E-5</v>
      </c>
      <c r="J31" s="62">
        <f t="shared" si="3"/>
        <v>-176</v>
      </c>
      <c r="K31" s="5"/>
      <c r="L31" s="5"/>
    </row>
    <row r="32" spans="1:12">
      <c r="A32" s="104">
        <v>31</v>
      </c>
      <c r="B32" s="105" t="s">
        <v>123</v>
      </c>
      <c r="C32" s="62">
        <v>36760</v>
      </c>
      <c r="D32" s="62">
        <v>37903</v>
      </c>
      <c r="E32" s="107">
        <v>37024</v>
      </c>
      <c r="F32" s="84">
        <f t="shared" si="0"/>
        <v>1.8988312320401102E-2</v>
      </c>
      <c r="G32" s="84">
        <f t="shared" si="1"/>
        <v>7.1817192600652884E-3</v>
      </c>
      <c r="H32" s="63">
        <f t="shared" si="2"/>
        <v>264</v>
      </c>
      <c r="I32" s="86">
        <f t="shared" si="4"/>
        <v>5.5912065569604166E-3</v>
      </c>
      <c r="J32" s="62">
        <f t="shared" si="3"/>
        <v>-879</v>
      </c>
      <c r="K32" s="5"/>
      <c r="L32" s="5"/>
    </row>
    <row r="33" spans="1:12">
      <c r="A33" s="104">
        <v>32</v>
      </c>
      <c r="B33" s="105" t="s">
        <v>124</v>
      </c>
      <c r="C33" s="62">
        <v>10587</v>
      </c>
      <c r="D33" s="62">
        <v>10892</v>
      </c>
      <c r="E33" s="107">
        <v>10220</v>
      </c>
      <c r="F33" s="84">
        <f t="shared" si="0"/>
        <v>5.2414799026172009E-3</v>
      </c>
      <c r="G33" s="84">
        <f t="shared" si="1"/>
        <v>-3.4665155379238692E-2</v>
      </c>
      <c r="H33" s="63">
        <f t="shared" si="2"/>
        <v>-367</v>
      </c>
      <c r="I33" s="86">
        <f t="shared" si="4"/>
        <v>-7.7726242666836098E-3</v>
      </c>
      <c r="J33" s="62">
        <f t="shared" si="3"/>
        <v>-672</v>
      </c>
      <c r="K33" s="5"/>
      <c r="L33" s="11"/>
    </row>
    <row r="34" spans="1:12">
      <c r="A34" s="104">
        <v>33</v>
      </c>
      <c r="B34" s="105" t="s">
        <v>125</v>
      </c>
      <c r="C34" s="62">
        <v>38937</v>
      </c>
      <c r="D34" s="62">
        <v>43144</v>
      </c>
      <c r="E34" s="107">
        <v>41686</v>
      </c>
      <c r="F34" s="84">
        <f t="shared" ref="F34:F65" si="5">E34/$E$83</f>
        <v>2.1379288769129222E-2</v>
      </c>
      <c r="G34" s="84">
        <f t="shared" ref="G34:G65" si="6">(E34-C34)/C34</f>
        <v>7.0601227624110738E-2</v>
      </c>
      <c r="H34" s="63">
        <f t="shared" ref="H34:H65" si="7">E34-C34</f>
        <v>2749</v>
      </c>
      <c r="I34" s="86">
        <f t="shared" si="4"/>
        <v>5.8220556155621918E-2</v>
      </c>
      <c r="J34" s="62">
        <f t="shared" ref="J34:J66" si="8">E34-D34</f>
        <v>-1458</v>
      </c>
      <c r="K34" s="5"/>
      <c r="L34" s="11"/>
    </row>
    <row r="35" spans="1:12">
      <c r="A35" s="104">
        <v>34</v>
      </c>
      <c r="B35" s="105" t="s">
        <v>126</v>
      </c>
      <c r="C35" s="62">
        <v>467134</v>
      </c>
      <c r="D35" s="62">
        <v>497831</v>
      </c>
      <c r="E35" s="107">
        <v>489438</v>
      </c>
      <c r="F35" s="84">
        <f t="shared" si="5"/>
        <v>0.25101560083925223</v>
      </c>
      <c r="G35" s="84">
        <f t="shared" si="6"/>
        <v>4.7746471034007372E-2</v>
      </c>
      <c r="H35" s="63">
        <f t="shared" si="7"/>
        <v>22304</v>
      </c>
      <c r="I35" s="86">
        <f t="shared" si="4"/>
        <v>0.47237223881229218</v>
      </c>
      <c r="J35" s="62">
        <f t="shared" si="8"/>
        <v>-8393</v>
      </c>
    </row>
    <row r="36" spans="1:12">
      <c r="A36" s="104">
        <v>35</v>
      </c>
      <c r="B36" s="105" t="s">
        <v>127</v>
      </c>
      <c r="C36" s="62">
        <v>112941</v>
      </c>
      <c r="D36" s="62">
        <v>118976</v>
      </c>
      <c r="E36" s="107">
        <v>114733</v>
      </c>
      <c r="F36" s="84">
        <f t="shared" si="5"/>
        <v>5.8842535583853162E-2</v>
      </c>
      <c r="G36" s="84">
        <f t="shared" si="6"/>
        <v>1.5866691458372072E-2</v>
      </c>
      <c r="H36" s="63">
        <f t="shared" si="7"/>
        <v>1792</v>
      </c>
      <c r="I36" s="86">
        <f t="shared" si="4"/>
        <v>3.7952432386640401E-2</v>
      </c>
      <c r="J36" s="62">
        <f t="shared" si="8"/>
        <v>-4243</v>
      </c>
    </row>
    <row r="37" spans="1:12">
      <c r="A37" s="104">
        <v>36</v>
      </c>
      <c r="B37" s="105" t="s">
        <v>128</v>
      </c>
      <c r="C37" s="62">
        <v>4293</v>
      </c>
      <c r="D37" s="62">
        <v>4468</v>
      </c>
      <c r="E37" s="107">
        <v>4305</v>
      </c>
      <c r="F37" s="84">
        <f t="shared" si="5"/>
        <v>2.2078836576093007E-3</v>
      </c>
      <c r="G37" s="84">
        <f t="shared" si="6"/>
        <v>2.7952480782669461E-3</v>
      </c>
      <c r="H37" s="63">
        <f t="shared" si="7"/>
        <v>12</v>
      </c>
      <c r="I37" s="86">
        <f t="shared" si="4"/>
        <v>2.5414575258910985E-4</v>
      </c>
      <c r="J37" s="62">
        <f t="shared" si="8"/>
        <v>-163</v>
      </c>
    </row>
    <row r="38" spans="1:12">
      <c r="A38" s="104">
        <v>37</v>
      </c>
      <c r="B38" s="105" t="s">
        <v>129</v>
      </c>
      <c r="C38" s="62">
        <v>9116</v>
      </c>
      <c r="D38" s="62">
        <v>9403</v>
      </c>
      <c r="E38" s="107">
        <v>8660</v>
      </c>
      <c r="F38" s="84">
        <f t="shared" si="5"/>
        <v>4.4414105632744581E-3</v>
      </c>
      <c r="G38" s="84">
        <f t="shared" si="6"/>
        <v>-5.0021939447125935E-2</v>
      </c>
      <c r="H38" s="63">
        <f t="shared" si="7"/>
        <v>-456</v>
      </c>
      <c r="I38" s="86">
        <f t="shared" si="4"/>
        <v>-9.6575385983861742E-3</v>
      </c>
      <c r="J38" s="62">
        <f t="shared" si="8"/>
        <v>-743</v>
      </c>
    </row>
    <row r="39" spans="1:12">
      <c r="A39" s="104">
        <v>38</v>
      </c>
      <c r="B39" s="105" t="s">
        <v>130</v>
      </c>
      <c r="C39" s="62">
        <v>29668</v>
      </c>
      <c r="D39" s="62">
        <v>31164</v>
      </c>
      <c r="E39" s="107">
        <v>29338</v>
      </c>
      <c r="F39" s="84">
        <f t="shared" si="5"/>
        <v>1.504643222925474E-2</v>
      </c>
      <c r="G39" s="84">
        <f t="shared" si="6"/>
        <v>-1.1123095591209383E-2</v>
      </c>
      <c r="H39" s="63">
        <f t="shared" si="7"/>
        <v>-330</v>
      </c>
      <c r="I39" s="86">
        <f t="shared" si="4"/>
        <v>-6.9890081962005208E-3</v>
      </c>
      <c r="J39" s="62">
        <f t="shared" si="8"/>
        <v>-1826</v>
      </c>
    </row>
    <row r="40" spans="1:12">
      <c r="A40" s="104">
        <v>39</v>
      </c>
      <c r="B40" s="105" t="s">
        <v>131</v>
      </c>
      <c r="C40" s="62">
        <v>9433</v>
      </c>
      <c r="D40" s="62">
        <v>9570</v>
      </c>
      <c r="E40" s="107">
        <v>9201</v>
      </c>
      <c r="F40" s="84">
        <f t="shared" si="5"/>
        <v>4.7188705072388325E-3</v>
      </c>
      <c r="G40" s="84">
        <f t="shared" si="6"/>
        <v>-2.4594508639881267E-2</v>
      </c>
      <c r="H40" s="63">
        <f t="shared" si="7"/>
        <v>-232</v>
      </c>
      <c r="I40" s="86">
        <f t="shared" si="4"/>
        <v>-4.913484550056124E-3</v>
      </c>
      <c r="J40" s="62">
        <f t="shared" si="8"/>
        <v>-369</v>
      </c>
    </row>
    <row r="41" spans="1:12">
      <c r="A41" s="104">
        <v>40</v>
      </c>
      <c r="B41" s="105" t="s">
        <v>132</v>
      </c>
      <c r="C41" s="62">
        <v>5112</v>
      </c>
      <c r="D41" s="62">
        <v>5308</v>
      </c>
      <c r="E41" s="107">
        <v>5089</v>
      </c>
      <c r="F41" s="84">
        <f t="shared" si="5"/>
        <v>2.6099697871251404E-3</v>
      </c>
      <c r="G41" s="84">
        <f t="shared" si="6"/>
        <v>-4.4992175273865414E-3</v>
      </c>
      <c r="H41" s="63">
        <f t="shared" si="7"/>
        <v>-23</v>
      </c>
      <c r="I41" s="86">
        <f t="shared" si="4"/>
        <v>-4.8711269246246058E-4</v>
      </c>
      <c r="J41" s="62">
        <f t="shared" si="8"/>
        <v>-219</v>
      </c>
    </row>
    <row r="42" spans="1:12">
      <c r="A42" s="104">
        <v>41</v>
      </c>
      <c r="B42" s="105" t="s">
        <v>133</v>
      </c>
      <c r="C42" s="62">
        <v>29650</v>
      </c>
      <c r="D42" s="62">
        <v>36178</v>
      </c>
      <c r="E42" s="107">
        <v>34460</v>
      </c>
      <c r="F42" s="84">
        <f t="shared" si="5"/>
        <v>1.7673326560096746E-2</v>
      </c>
      <c r="G42" s="84">
        <f t="shared" si="6"/>
        <v>0.16222596964586847</v>
      </c>
      <c r="H42" s="63">
        <f t="shared" si="7"/>
        <v>4810</v>
      </c>
      <c r="I42" s="86">
        <f t="shared" si="4"/>
        <v>0.10187008916280153</v>
      </c>
      <c r="J42" s="62">
        <f t="shared" si="8"/>
        <v>-1718</v>
      </c>
    </row>
    <row r="43" spans="1:12">
      <c r="A43" s="104">
        <v>42</v>
      </c>
      <c r="B43" s="105" t="s">
        <v>134</v>
      </c>
      <c r="C43" s="62">
        <v>55382</v>
      </c>
      <c r="D43" s="62">
        <v>58477</v>
      </c>
      <c r="E43" s="107">
        <v>56712</v>
      </c>
      <c r="F43" s="84">
        <f t="shared" si="5"/>
        <v>2.9085597674875414E-2</v>
      </c>
      <c r="G43" s="84">
        <f t="shared" si="6"/>
        <v>2.4015022931638437E-2</v>
      </c>
      <c r="H43" s="63">
        <f t="shared" si="7"/>
        <v>1330</v>
      </c>
      <c r="I43" s="86">
        <f t="shared" si="4"/>
        <v>2.8167820911959674E-2</v>
      </c>
      <c r="J43" s="62">
        <f t="shared" si="8"/>
        <v>-1765</v>
      </c>
    </row>
    <row r="44" spans="1:12">
      <c r="A44" s="104">
        <v>43</v>
      </c>
      <c r="B44" s="105" t="s">
        <v>135</v>
      </c>
      <c r="C44" s="62">
        <v>12358</v>
      </c>
      <c r="D44" s="62">
        <v>12678</v>
      </c>
      <c r="E44" s="107">
        <v>11785</v>
      </c>
      <c r="F44" s="84">
        <f t="shared" si="5"/>
        <v>6.0441135667655297E-3</v>
      </c>
      <c r="G44" s="84">
        <f t="shared" si="6"/>
        <v>-4.636672600744457E-2</v>
      </c>
      <c r="H44" s="63">
        <f t="shared" si="7"/>
        <v>-573</v>
      </c>
      <c r="I44" s="86">
        <f t="shared" si="4"/>
        <v>-1.2135459686129996E-2</v>
      </c>
      <c r="J44" s="62">
        <f t="shared" si="8"/>
        <v>-893</v>
      </c>
    </row>
    <row r="45" spans="1:12">
      <c r="A45" s="104">
        <v>44</v>
      </c>
      <c r="B45" s="105" t="s">
        <v>136</v>
      </c>
      <c r="C45" s="62">
        <v>15273</v>
      </c>
      <c r="D45" s="62">
        <v>15780</v>
      </c>
      <c r="E45" s="107">
        <v>14958</v>
      </c>
      <c r="F45" s="84">
        <f t="shared" si="5"/>
        <v>7.6714340883902244E-3</v>
      </c>
      <c r="G45" s="84">
        <f t="shared" si="6"/>
        <v>-2.0624631703005304E-2</v>
      </c>
      <c r="H45" s="63">
        <f t="shared" si="7"/>
        <v>-315</v>
      </c>
      <c r="I45" s="86">
        <f t="shared" si="4"/>
        <v>-6.6713260054641335E-3</v>
      </c>
      <c r="J45" s="62">
        <f t="shared" si="8"/>
        <v>-822</v>
      </c>
    </row>
    <row r="46" spans="1:12">
      <c r="A46" s="104">
        <v>45</v>
      </c>
      <c r="B46" s="105" t="s">
        <v>137</v>
      </c>
      <c r="C46" s="62">
        <v>35312</v>
      </c>
      <c r="D46" s="62">
        <v>36312</v>
      </c>
      <c r="E46" s="107">
        <v>34350</v>
      </c>
      <c r="F46" s="84">
        <f t="shared" si="5"/>
        <v>1.7616911414373861E-2</v>
      </c>
      <c r="G46" s="84">
        <f t="shared" si="6"/>
        <v>-2.7242863615768012E-2</v>
      </c>
      <c r="H46" s="63">
        <f t="shared" si="7"/>
        <v>-962</v>
      </c>
      <c r="I46" s="86">
        <f t="shared" si="4"/>
        <v>-2.0374017832560307E-2</v>
      </c>
      <c r="J46" s="62">
        <f t="shared" si="8"/>
        <v>-1962</v>
      </c>
    </row>
    <row r="47" spans="1:12">
      <c r="A47" s="104">
        <v>46</v>
      </c>
      <c r="B47" s="105" t="s">
        <v>138</v>
      </c>
      <c r="C47" s="62">
        <v>21808</v>
      </c>
      <c r="D47" s="62">
        <v>22409</v>
      </c>
      <c r="E47" s="107">
        <v>21229</v>
      </c>
      <c r="F47" s="84">
        <f t="shared" si="5"/>
        <v>1.0887610259555829E-2</v>
      </c>
      <c r="G47" s="84">
        <f t="shared" si="6"/>
        <v>-2.6549889948642699E-2</v>
      </c>
      <c r="H47" s="63">
        <f t="shared" si="7"/>
        <v>-579</v>
      </c>
      <c r="I47" s="86">
        <f t="shared" si="4"/>
        <v>-1.2262532562424551E-2</v>
      </c>
      <c r="J47" s="62">
        <f t="shared" si="8"/>
        <v>-1180</v>
      </c>
    </row>
    <row r="48" spans="1:12">
      <c r="A48" s="104">
        <v>47</v>
      </c>
      <c r="B48" s="105" t="s">
        <v>139</v>
      </c>
      <c r="C48" s="62">
        <v>8992</v>
      </c>
      <c r="D48" s="62">
        <v>9842</v>
      </c>
      <c r="E48" s="107">
        <v>9522</v>
      </c>
      <c r="F48" s="84">
        <f t="shared" si="5"/>
        <v>4.8835001597574354E-3</v>
      </c>
      <c r="G48" s="84">
        <f t="shared" si="6"/>
        <v>5.8941281138790033E-2</v>
      </c>
      <c r="H48" s="63">
        <f t="shared" si="7"/>
        <v>530</v>
      </c>
      <c r="I48" s="86">
        <f t="shared" si="4"/>
        <v>1.1224770739352352E-2</v>
      </c>
      <c r="J48" s="62">
        <f t="shared" si="8"/>
        <v>-320</v>
      </c>
    </row>
    <row r="49" spans="1:10">
      <c r="A49" s="104">
        <v>48</v>
      </c>
      <c r="B49" s="105" t="s">
        <v>140</v>
      </c>
      <c r="C49" s="62">
        <v>36755</v>
      </c>
      <c r="D49" s="62">
        <v>37688</v>
      </c>
      <c r="E49" s="107">
        <v>36411</v>
      </c>
      <c r="F49" s="84">
        <f t="shared" si="5"/>
        <v>1.8673926099236293E-2</v>
      </c>
      <c r="G49" s="84">
        <f t="shared" si="6"/>
        <v>-9.3592708475037402E-3</v>
      </c>
      <c r="H49" s="63">
        <f t="shared" si="7"/>
        <v>-344</v>
      </c>
      <c r="I49" s="86">
        <f t="shared" si="4"/>
        <v>-7.2855115742211495E-3</v>
      </c>
      <c r="J49" s="62">
        <f t="shared" si="8"/>
        <v>-1277</v>
      </c>
    </row>
    <row r="50" spans="1:10">
      <c r="A50" s="104">
        <v>49</v>
      </c>
      <c r="B50" s="105" t="s">
        <v>141</v>
      </c>
      <c r="C50" s="62">
        <v>3954</v>
      </c>
      <c r="D50" s="62">
        <v>4072</v>
      </c>
      <c r="E50" s="107">
        <v>3904</v>
      </c>
      <c r="F50" s="84">
        <f t="shared" si="5"/>
        <v>2.0022248082013261E-3</v>
      </c>
      <c r="G50" s="84">
        <f t="shared" si="6"/>
        <v>-1.2645422357106728E-2</v>
      </c>
      <c r="H50" s="63">
        <f t="shared" si="7"/>
        <v>-50</v>
      </c>
      <c r="I50" s="86">
        <f t="shared" si="4"/>
        <v>-1.0589406357879576E-3</v>
      </c>
      <c r="J50" s="62">
        <f t="shared" si="8"/>
        <v>-168</v>
      </c>
    </row>
    <row r="51" spans="1:10">
      <c r="A51" s="104">
        <v>50</v>
      </c>
      <c r="B51" s="105" t="s">
        <v>142</v>
      </c>
      <c r="C51" s="62">
        <v>9174</v>
      </c>
      <c r="D51" s="62">
        <v>9354</v>
      </c>
      <c r="E51" s="107">
        <v>8812</v>
      </c>
      <c r="F51" s="84">
        <f t="shared" si="5"/>
        <v>4.5193660373642639E-3</v>
      </c>
      <c r="G51" s="84">
        <f t="shared" si="6"/>
        <v>-3.9459341617614996E-2</v>
      </c>
      <c r="H51" s="63">
        <f t="shared" si="7"/>
        <v>-362</v>
      </c>
      <c r="I51" s="86">
        <f t="shared" si="4"/>
        <v>-7.6667302031048143E-3</v>
      </c>
      <c r="J51" s="62">
        <f t="shared" si="8"/>
        <v>-542</v>
      </c>
    </row>
    <row r="52" spans="1:10">
      <c r="A52" s="104">
        <v>51</v>
      </c>
      <c r="B52" s="105" t="s">
        <v>143</v>
      </c>
      <c r="C52" s="62">
        <v>8355</v>
      </c>
      <c r="D52" s="62">
        <v>8597</v>
      </c>
      <c r="E52" s="107">
        <v>8136</v>
      </c>
      <c r="F52" s="84">
        <f t="shared" si="5"/>
        <v>4.1726693236490749E-3</v>
      </c>
      <c r="G52" s="84">
        <f t="shared" si="6"/>
        <v>-2.6211849192100539E-2</v>
      </c>
      <c r="H52" s="63">
        <f t="shared" si="7"/>
        <v>-219</v>
      </c>
      <c r="I52" s="86">
        <f t="shared" si="4"/>
        <v>-4.6381599847512547E-3</v>
      </c>
      <c r="J52" s="62">
        <f t="shared" si="8"/>
        <v>-461</v>
      </c>
    </row>
    <row r="53" spans="1:10">
      <c r="A53" s="104">
        <v>52</v>
      </c>
      <c r="B53" s="105" t="s">
        <v>144</v>
      </c>
      <c r="C53" s="62">
        <v>14849</v>
      </c>
      <c r="D53" s="62">
        <v>15551</v>
      </c>
      <c r="E53" s="107">
        <v>14901</v>
      </c>
      <c r="F53" s="84">
        <f t="shared" si="5"/>
        <v>7.6422007856065477E-3</v>
      </c>
      <c r="G53" s="84">
        <f t="shared" si="6"/>
        <v>3.5019193211664086E-3</v>
      </c>
      <c r="H53" s="63">
        <f t="shared" si="7"/>
        <v>52</v>
      </c>
      <c r="I53" s="86">
        <f t="shared" si="4"/>
        <v>1.1012982612194761E-3</v>
      </c>
      <c r="J53" s="62">
        <f t="shared" si="8"/>
        <v>-650</v>
      </c>
    </row>
    <row r="54" spans="1:10">
      <c r="A54" s="104">
        <v>53</v>
      </c>
      <c r="B54" s="105" t="s">
        <v>145</v>
      </c>
      <c r="C54" s="62">
        <v>7540</v>
      </c>
      <c r="D54" s="62">
        <v>7783</v>
      </c>
      <c r="E54" s="107">
        <v>7097</v>
      </c>
      <c r="F54" s="84">
        <f t="shared" si="5"/>
        <v>3.6398026290483639E-3</v>
      </c>
      <c r="G54" s="84">
        <f t="shared" si="6"/>
        <v>-5.8753315649867376E-2</v>
      </c>
      <c r="H54" s="63">
        <f t="shared" si="7"/>
        <v>-443</v>
      </c>
      <c r="I54" s="86">
        <f t="shared" si="4"/>
        <v>-9.3822140330813049E-3</v>
      </c>
      <c r="J54" s="62">
        <f t="shared" si="8"/>
        <v>-686</v>
      </c>
    </row>
    <row r="55" spans="1:10">
      <c r="A55" s="104">
        <v>54</v>
      </c>
      <c r="B55" s="105" t="s">
        <v>146</v>
      </c>
      <c r="C55" s="62">
        <v>23805</v>
      </c>
      <c r="D55" s="62">
        <v>25420</v>
      </c>
      <c r="E55" s="107">
        <v>24508</v>
      </c>
      <c r="F55" s="84">
        <f t="shared" si="5"/>
        <v>1.256929446705894E-2</v>
      </c>
      <c r="G55" s="84">
        <f t="shared" si="6"/>
        <v>2.9531611006091158E-2</v>
      </c>
      <c r="H55" s="63">
        <f t="shared" si="7"/>
        <v>703</v>
      </c>
      <c r="I55" s="86">
        <f t="shared" si="4"/>
        <v>1.4888705339178685E-2</v>
      </c>
      <c r="J55" s="62">
        <f t="shared" si="8"/>
        <v>-912</v>
      </c>
    </row>
    <row r="56" spans="1:10">
      <c r="A56" s="104">
        <v>55</v>
      </c>
      <c r="B56" s="105" t="s">
        <v>147</v>
      </c>
      <c r="C56" s="62">
        <v>25298</v>
      </c>
      <c r="D56" s="62">
        <v>29847</v>
      </c>
      <c r="E56" s="107">
        <v>28734</v>
      </c>
      <c r="F56" s="84">
        <f t="shared" si="5"/>
        <v>1.4736661792739986E-2</v>
      </c>
      <c r="G56" s="84">
        <f t="shared" si="6"/>
        <v>0.13582101351885525</v>
      </c>
      <c r="H56" s="63">
        <f t="shared" si="7"/>
        <v>3436</v>
      </c>
      <c r="I56" s="86">
        <f t="shared" si="4"/>
        <v>7.2770400491348461E-2</v>
      </c>
      <c r="J56" s="62">
        <f t="shared" si="8"/>
        <v>-1113</v>
      </c>
    </row>
    <row r="57" spans="1:10">
      <c r="A57" s="104">
        <v>56</v>
      </c>
      <c r="B57" s="105" t="s">
        <v>148</v>
      </c>
      <c r="C57" s="62">
        <v>3006</v>
      </c>
      <c r="D57" s="62">
        <v>3208</v>
      </c>
      <c r="E57" s="107">
        <v>3109</v>
      </c>
      <c r="F57" s="84">
        <f t="shared" si="5"/>
        <v>1.5944971641131975E-3</v>
      </c>
      <c r="G57" s="84">
        <f t="shared" si="6"/>
        <v>3.4264803725881574E-2</v>
      </c>
      <c r="H57" s="63">
        <f t="shared" si="7"/>
        <v>103</v>
      </c>
      <c r="I57" s="86">
        <f t="shared" si="4"/>
        <v>2.1814177097231927E-3</v>
      </c>
      <c r="J57" s="62">
        <f t="shared" si="8"/>
        <v>-99</v>
      </c>
    </row>
    <row r="58" spans="1:10">
      <c r="A58" s="104">
        <v>57</v>
      </c>
      <c r="B58" s="105" t="s">
        <v>149</v>
      </c>
      <c r="C58" s="62">
        <v>4636</v>
      </c>
      <c r="D58" s="62">
        <v>4762</v>
      </c>
      <c r="E58" s="107">
        <v>4571</v>
      </c>
      <c r="F58" s="84">
        <f t="shared" si="5"/>
        <v>2.3443057372664606E-3</v>
      </c>
      <c r="G58" s="84">
        <f t="shared" si="6"/>
        <v>-1.4020707506471096E-2</v>
      </c>
      <c r="H58" s="63">
        <f t="shared" si="7"/>
        <v>-65</v>
      </c>
      <c r="I58" s="86">
        <f t="shared" si="4"/>
        <v>-1.3766228265243451E-3</v>
      </c>
      <c r="J58" s="62">
        <f t="shared" si="8"/>
        <v>-191</v>
      </c>
    </row>
    <row r="59" spans="1:10">
      <c r="A59" s="104">
        <v>58</v>
      </c>
      <c r="B59" s="105" t="s">
        <v>150</v>
      </c>
      <c r="C59" s="62">
        <v>11433</v>
      </c>
      <c r="D59" s="62">
        <v>12038</v>
      </c>
      <c r="E59" s="107">
        <v>11606</v>
      </c>
      <c r="F59" s="84">
        <f t="shared" si="5"/>
        <v>5.9523107387255613E-3</v>
      </c>
      <c r="G59" s="84">
        <f t="shared" si="6"/>
        <v>1.5131636490859792E-2</v>
      </c>
      <c r="H59" s="63">
        <f t="shared" si="7"/>
        <v>173</v>
      </c>
      <c r="I59" s="86">
        <f t="shared" si="4"/>
        <v>3.6639345998263338E-3</v>
      </c>
      <c r="J59" s="62">
        <f t="shared" si="8"/>
        <v>-432</v>
      </c>
    </row>
    <row r="60" spans="1:10">
      <c r="A60" s="104">
        <v>59</v>
      </c>
      <c r="B60" s="105" t="s">
        <v>151</v>
      </c>
      <c r="C60" s="62">
        <v>22828</v>
      </c>
      <c r="D60" s="62">
        <v>23582</v>
      </c>
      <c r="E60" s="107">
        <v>22504</v>
      </c>
      <c r="F60" s="84">
        <f t="shared" si="5"/>
        <v>1.1541513084980186E-2</v>
      </c>
      <c r="G60" s="84">
        <f t="shared" si="6"/>
        <v>-1.4193096197652006E-2</v>
      </c>
      <c r="H60" s="63">
        <f t="shared" si="7"/>
        <v>-324</v>
      </c>
      <c r="I60" s="86">
        <f t="shared" si="4"/>
        <v>-6.8619353199059659E-3</v>
      </c>
      <c r="J60" s="62">
        <f t="shared" si="8"/>
        <v>-1078</v>
      </c>
    </row>
    <row r="61" spans="1:10">
      <c r="A61" s="104">
        <v>60</v>
      </c>
      <c r="B61" s="105" t="s">
        <v>152</v>
      </c>
      <c r="C61" s="62">
        <v>12111</v>
      </c>
      <c r="D61" s="62">
        <v>12373</v>
      </c>
      <c r="E61" s="107">
        <v>11647</v>
      </c>
      <c r="F61" s="84">
        <f t="shared" si="5"/>
        <v>5.9733382021313645E-3</v>
      </c>
      <c r="G61" s="84">
        <f t="shared" si="6"/>
        <v>-3.8312278094294445E-2</v>
      </c>
      <c r="H61" s="63">
        <f t="shared" si="7"/>
        <v>-464</v>
      </c>
      <c r="I61" s="86">
        <f t="shared" si="4"/>
        <v>-9.826969100112248E-3</v>
      </c>
      <c r="J61" s="62">
        <f t="shared" si="8"/>
        <v>-726</v>
      </c>
    </row>
    <row r="62" spans="1:10">
      <c r="A62" s="104">
        <v>61</v>
      </c>
      <c r="B62" s="105" t="s">
        <v>153</v>
      </c>
      <c r="C62" s="62">
        <v>17611</v>
      </c>
      <c r="D62" s="62">
        <v>17970</v>
      </c>
      <c r="E62" s="107">
        <v>16872</v>
      </c>
      <c r="F62" s="84">
        <f t="shared" si="5"/>
        <v>8.6530576239684364E-3</v>
      </c>
      <c r="G62" s="84">
        <f t="shared" si="6"/>
        <v>-4.1962409857475444E-2</v>
      </c>
      <c r="H62" s="63">
        <f t="shared" si="7"/>
        <v>-739</v>
      </c>
      <c r="I62" s="86">
        <f t="shared" si="4"/>
        <v>-1.5651142596946017E-2</v>
      </c>
      <c r="J62" s="62">
        <f t="shared" si="8"/>
        <v>-1098</v>
      </c>
    </row>
    <row r="63" spans="1:10">
      <c r="A63" s="104">
        <v>62</v>
      </c>
      <c r="B63" s="105" t="s">
        <v>154</v>
      </c>
      <c r="C63" s="62">
        <v>1803</v>
      </c>
      <c r="D63" s="62">
        <v>1985</v>
      </c>
      <c r="E63" s="107">
        <v>1861</v>
      </c>
      <c r="F63" s="84">
        <f t="shared" si="5"/>
        <v>9.5444169263900311E-4</v>
      </c>
      <c r="G63" s="84">
        <f t="shared" si="6"/>
        <v>3.2168607875762617E-2</v>
      </c>
      <c r="H63" s="63">
        <f t="shared" si="7"/>
        <v>58</v>
      </c>
      <c r="I63" s="86">
        <f t="shared" si="4"/>
        <v>1.228371137514031E-3</v>
      </c>
      <c r="J63" s="62">
        <f t="shared" si="8"/>
        <v>-124</v>
      </c>
    </row>
    <row r="64" spans="1:10">
      <c r="A64" s="104">
        <v>63</v>
      </c>
      <c r="B64" s="105" t="s">
        <v>155</v>
      </c>
      <c r="C64" s="62">
        <v>27372</v>
      </c>
      <c r="D64" s="62">
        <v>29448</v>
      </c>
      <c r="E64" s="107">
        <v>27763</v>
      </c>
      <c r="F64" s="84">
        <f t="shared" si="5"/>
        <v>1.4238669915495241E-2</v>
      </c>
      <c r="G64" s="84">
        <f t="shared" si="6"/>
        <v>1.4284670466169809E-2</v>
      </c>
      <c r="H64" s="63">
        <f t="shared" si="7"/>
        <v>391</v>
      </c>
      <c r="I64" s="86">
        <f t="shared" si="4"/>
        <v>8.2809157718618295E-3</v>
      </c>
      <c r="J64" s="62">
        <f t="shared" si="8"/>
        <v>-1685</v>
      </c>
    </row>
    <row r="65" spans="1:10">
      <c r="A65" s="104">
        <v>64</v>
      </c>
      <c r="B65" s="105" t="s">
        <v>156</v>
      </c>
      <c r="C65" s="62">
        <v>11252</v>
      </c>
      <c r="D65" s="62">
        <v>11452</v>
      </c>
      <c r="E65" s="107">
        <v>10866</v>
      </c>
      <c r="F65" s="84">
        <f t="shared" si="5"/>
        <v>5.5727906674988758E-3</v>
      </c>
      <c r="G65" s="84">
        <f t="shared" si="6"/>
        <v>-3.430501244223249E-2</v>
      </c>
      <c r="H65" s="63">
        <f t="shared" si="7"/>
        <v>-386</v>
      </c>
      <c r="I65" s="86">
        <f t="shared" si="4"/>
        <v>-8.175021708283034E-3</v>
      </c>
      <c r="J65" s="62">
        <f t="shared" si="8"/>
        <v>-586</v>
      </c>
    </row>
    <row r="66" spans="1:10">
      <c r="A66" s="104">
        <v>65</v>
      </c>
      <c r="B66" s="105" t="s">
        <v>157</v>
      </c>
      <c r="C66" s="62">
        <v>11265</v>
      </c>
      <c r="D66" s="62">
        <v>12449</v>
      </c>
      <c r="E66" s="107">
        <v>11897</v>
      </c>
      <c r="F66" s="84">
        <f t="shared" ref="F66:F83" si="9">E66/$E$83</f>
        <v>6.1015544424106501E-3</v>
      </c>
      <c r="G66" s="84">
        <f t="shared" ref="G66:G83" si="10">(E66-C66)/C66</f>
        <v>5.6102973812694183E-2</v>
      </c>
      <c r="H66" s="63">
        <f t="shared" ref="H66:H83" si="11">E66-C66</f>
        <v>632</v>
      </c>
      <c r="I66" s="86">
        <f t="shared" si="4"/>
        <v>1.3385009636359786E-2</v>
      </c>
      <c r="J66" s="62">
        <f t="shared" si="8"/>
        <v>-552</v>
      </c>
    </row>
    <row r="67" spans="1:10">
      <c r="A67" s="104">
        <v>66</v>
      </c>
      <c r="B67" s="105" t="s">
        <v>158</v>
      </c>
      <c r="C67" s="62">
        <v>9809</v>
      </c>
      <c r="D67" s="62">
        <v>9957</v>
      </c>
      <c r="E67" s="107">
        <v>9462</v>
      </c>
      <c r="F67" s="84">
        <f t="shared" si="9"/>
        <v>4.8527282620904064E-3</v>
      </c>
      <c r="G67" s="84">
        <f t="shared" si="10"/>
        <v>-3.5375675400142727E-2</v>
      </c>
      <c r="H67" s="63">
        <f t="shared" si="11"/>
        <v>-347</v>
      </c>
      <c r="I67" s="86">
        <f t="shared" ref="I67:I83" si="12">H67/$H$83</f>
        <v>-7.349048012368427E-3</v>
      </c>
      <c r="J67" s="62">
        <f t="shared" ref="J67:J83" si="13">E67-D67</f>
        <v>-495</v>
      </c>
    </row>
    <row r="68" spans="1:10">
      <c r="A68" s="104">
        <v>67</v>
      </c>
      <c r="B68" s="105" t="s">
        <v>159</v>
      </c>
      <c r="C68" s="62">
        <v>11602</v>
      </c>
      <c r="D68" s="62">
        <v>11754</v>
      </c>
      <c r="E68" s="107">
        <v>10659</v>
      </c>
      <c r="F68" s="84">
        <f t="shared" si="9"/>
        <v>5.4666276205476271E-3</v>
      </c>
      <c r="G68" s="84">
        <f t="shared" si="10"/>
        <v>-8.1279089812101357E-2</v>
      </c>
      <c r="H68" s="63">
        <f t="shared" si="11"/>
        <v>-943</v>
      </c>
      <c r="I68" s="86">
        <f t="shared" si="12"/>
        <v>-1.9971620390960884E-2</v>
      </c>
      <c r="J68" s="62">
        <f t="shared" si="13"/>
        <v>-1095</v>
      </c>
    </row>
    <row r="69" spans="1:10">
      <c r="A69" s="104">
        <v>68</v>
      </c>
      <c r="B69" s="105" t="s">
        <v>160</v>
      </c>
      <c r="C69" s="62">
        <v>9809</v>
      </c>
      <c r="D69" s="62">
        <v>10344</v>
      </c>
      <c r="E69" s="107">
        <v>9864</v>
      </c>
      <c r="F69" s="84">
        <f t="shared" si="9"/>
        <v>5.0588999764594987E-3</v>
      </c>
      <c r="G69" s="84">
        <f t="shared" si="10"/>
        <v>5.6070955245182998E-3</v>
      </c>
      <c r="H69" s="63">
        <f t="shared" si="11"/>
        <v>55</v>
      </c>
      <c r="I69" s="86">
        <f t="shared" si="12"/>
        <v>1.1648346993667535E-3</v>
      </c>
      <c r="J69" s="62">
        <f t="shared" si="13"/>
        <v>-480</v>
      </c>
    </row>
    <row r="70" spans="1:10">
      <c r="A70" s="104">
        <v>69</v>
      </c>
      <c r="B70" s="105" t="s">
        <v>161</v>
      </c>
      <c r="C70" s="62">
        <v>1595</v>
      </c>
      <c r="D70" s="62">
        <v>1647</v>
      </c>
      <c r="E70" s="107">
        <v>1531</v>
      </c>
      <c r="F70" s="84">
        <f t="shared" si="9"/>
        <v>7.8519625547034588E-4</v>
      </c>
      <c r="G70" s="84">
        <f t="shared" si="10"/>
        <v>-4.0125391849529783E-2</v>
      </c>
      <c r="H70" s="63">
        <f t="shared" si="11"/>
        <v>-64</v>
      </c>
      <c r="I70" s="86">
        <f t="shared" si="12"/>
        <v>-1.3554440138085859E-3</v>
      </c>
      <c r="J70" s="62">
        <f t="shared" si="13"/>
        <v>-116</v>
      </c>
    </row>
    <row r="71" spans="1:10">
      <c r="A71" s="104">
        <v>70</v>
      </c>
      <c r="B71" s="105" t="s">
        <v>162</v>
      </c>
      <c r="C71" s="62">
        <v>6414</v>
      </c>
      <c r="D71" s="62">
        <v>6532</v>
      </c>
      <c r="E71" s="107">
        <v>6045</v>
      </c>
      <c r="F71" s="84">
        <f t="shared" si="9"/>
        <v>3.1002686899531291E-3</v>
      </c>
      <c r="G71" s="84">
        <f t="shared" si="10"/>
        <v>-5.7530402245088867E-2</v>
      </c>
      <c r="H71" s="63">
        <f t="shared" si="11"/>
        <v>-369</v>
      </c>
      <c r="I71" s="86">
        <f t="shared" si="12"/>
        <v>-7.8149818921151287E-3</v>
      </c>
      <c r="J71" s="62">
        <f t="shared" si="13"/>
        <v>-487</v>
      </c>
    </row>
    <row r="72" spans="1:10">
      <c r="A72" s="104">
        <v>71</v>
      </c>
      <c r="B72" s="105" t="s">
        <v>163</v>
      </c>
      <c r="C72" s="62">
        <v>5634</v>
      </c>
      <c r="D72" s="62">
        <v>5810</v>
      </c>
      <c r="E72" s="107">
        <v>5423</v>
      </c>
      <c r="F72" s="84">
        <f t="shared" si="9"/>
        <v>2.7812666841382666E-3</v>
      </c>
      <c r="G72" s="84">
        <f t="shared" si="10"/>
        <v>-3.7451189208377707E-2</v>
      </c>
      <c r="H72" s="63">
        <f t="shared" si="11"/>
        <v>-211</v>
      </c>
      <c r="I72" s="86">
        <f t="shared" si="12"/>
        <v>-4.4687294830251818E-3</v>
      </c>
      <c r="J72" s="62">
        <f t="shared" si="13"/>
        <v>-387</v>
      </c>
    </row>
    <row r="73" spans="1:10">
      <c r="A73" s="104">
        <v>72</v>
      </c>
      <c r="B73" s="105" t="s">
        <v>164</v>
      </c>
      <c r="C73" s="62">
        <v>5802</v>
      </c>
      <c r="D73" s="62">
        <v>5872</v>
      </c>
      <c r="E73" s="107">
        <v>5695</v>
      </c>
      <c r="F73" s="84">
        <f t="shared" si="9"/>
        <v>2.9207659535621291E-3</v>
      </c>
      <c r="G73" s="84">
        <f t="shared" si="10"/>
        <v>-1.8441916580489486E-2</v>
      </c>
      <c r="H73" s="63">
        <f t="shared" si="11"/>
        <v>-107</v>
      </c>
      <c r="I73" s="86">
        <f t="shared" si="12"/>
        <v>-2.2661329605862296E-3</v>
      </c>
      <c r="J73" s="62">
        <f t="shared" si="13"/>
        <v>-177</v>
      </c>
    </row>
    <row r="74" spans="1:10">
      <c r="A74" s="104">
        <v>73</v>
      </c>
      <c r="B74" s="105" t="s">
        <v>165</v>
      </c>
      <c r="C74" s="62">
        <v>4676</v>
      </c>
      <c r="D74" s="62">
        <v>4969</v>
      </c>
      <c r="E74" s="107">
        <v>4831</v>
      </c>
      <c r="F74" s="84">
        <f t="shared" si="9"/>
        <v>2.4776506271569176E-3</v>
      </c>
      <c r="G74" s="84">
        <f t="shared" si="10"/>
        <v>3.3147989734816079E-2</v>
      </c>
      <c r="H74" s="63">
        <f t="shared" si="11"/>
        <v>155</v>
      </c>
      <c r="I74" s="86">
        <f t="shared" si="12"/>
        <v>3.282715970942669E-3</v>
      </c>
      <c r="J74" s="62">
        <f t="shared" si="13"/>
        <v>-138</v>
      </c>
    </row>
    <row r="75" spans="1:10">
      <c r="A75" s="104">
        <v>74</v>
      </c>
      <c r="B75" s="105" t="s">
        <v>166</v>
      </c>
      <c r="C75" s="62">
        <v>4013</v>
      </c>
      <c r="D75" s="62">
        <v>4100</v>
      </c>
      <c r="E75" s="107">
        <v>3903</v>
      </c>
      <c r="F75" s="84">
        <f t="shared" si="9"/>
        <v>2.0017119432402092E-3</v>
      </c>
      <c r="G75" s="84">
        <f t="shared" si="10"/>
        <v>-2.7410914527784699E-2</v>
      </c>
      <c r="H75" s="63">
        <f t="shared" si="11"/>
        <v>-110</v>
      </c>
      <c r="I75" s="86">
        <f t="shared" si="12"/>
        <v>-2.3296693987335071E-3</v>
      </c>
      <c r="J75" s="62">
        <f t="shared" si="13"/>
        <v>-197</v>
      </c>
    </row>
    <row r="76" spans="1:10">
      <c r="A76" s="104">
        <v>75</v>
      </c>
      <c r="B76" s="105" t="s">
        <v>167</v>
      </c>
      <c r="C76" s="62">
        <v>1857</v>
      </c>
      <c r="D76" s="62">
        <v>1966</v>
      </c>
      <c r="E76" s="107">
        <v>1871</v>
      </c>
      <c r="F76" s="84">
        <f t="shared" si="9"/>
        <v>9.5957034225017447E-4</v>
      </c>
      <c r="G76" s="84">
        <f t="shared" si="10"/>
        <v>7.5390414647280562E-3</v>
      </c>
      <c r="H76" s="63">
        <f t="shared" si="11"/>
        <v>14</v>
      </c>
      <c r="I76" s="86">
        <f t="shared" si="12"/>
        <v>2.9650337802062814E-4</v>
      </c>
      <c r="J76" s="62">
        <f t="shared" si="13"/>
        <v>-95</v>
      </c>
    </row>
    <row r="77" spans="1:10">
      <c r="A77" s="104">
        <v>76</v>
      </c>
      <c r="B77" s="105" t="s">
        <v>168</v>
      </c>
      <c r="C77" s="62">
        <v>3216</v>
      </c>
      <c r="D77" s="62">
        <v>3511</v>
      </c>
      <c r="E77" s="107">
        <v>3430</v>
      </c>
      <c r="F77" s="84">
        <f t="shared" si="9"/>
        <v>1.7591268166318003E-3</v>
      </c>
      <c r="G77" s="84">
        <f t="shared" si="10"/>
        <v>6.6542288557213933E-2</v>
      </c>
      <c r="H77" s="63">
        <f t="shared" si="11"/>
        <v>214</v>
      </c>
      <c r="I77" s="86">
        <f t="shared" si="12"/>
        <v>4.5322659211724592E-3</v>
      </c>
      <c r="J77" s="62">
        <f t="shared" si="13"/>
        <v>-81</v>
      </c>
    </row>
    <row r="78" spans="1:10">
      <c r="A78" s="104">
        <v>77</v>
      </c>
      <c r="B78" s="105" t="s">
        <v>169</v>
      </c>
      <c r="C78" s="62">
        <v>6659</v>
      </c>
      <c r="D78" s="62">
        <v>6927</v>
      </c>
      <c r="E78" s="107">
        <v>6645</v>
      </c>
      <c r="F78" s="84">
        <f t="shared" si="9"/>
        <v>3.4079876666234152E-3</v>
      </c>
      <c r="G78" s="84">
        <f t="shared" si="10"/>
        <v>-2.1024177804475144E-3</v>
      </c>
      <c r="H78" s="63">
        <f t="shared" si="11"/>
        <v>-14</v>
      </c>
      <c r="I78" s="86">
        <f t="shared" si="12"/>
        <v>-2.9650337802062814E-4</v>
      </c>
      <c r="J78" s="62">
        <f t="shared" si="13"/>
        <v>-282</v>
      </c>
    </row>
    <row r="79" spans="1:10">
      <c r="A79" s="104">
        <v>78</v>
      </c>
      <c r="B79" s="105" t="s">
        <v>170</v>
      </c>
      <c r="C79" s="62">
        <v>4535</v>
      </c>
      <c r="D79" s="62">
        <v>4740</v>
      </c>
      <c r="E79" s="107">
        <v>4438</v>
      </c>
      <c r="F79" s="84">
        <f t="shared" si="9"/>
        <v>2.2760946974378807E-3</v>
      </c>
      <c r="G79" s="84">
        <f t="shared" si="10"/>
        <v>-2.1389195148842337E-2</v>
      </c>
      <c r="H79" s="63">
        <f t="shared" si="11"/>
        <v>-97</v>
      </c>
      <c r="I79" s="86">
        <f t="shared" si="12"/>
        <v>-2.0543448334286378E-3</v>
      </c>
      <c r="J79" s="62">
        <f t="shared" si="13"/>
        <v>-302</v>
      </c>
    </row>
    <row r="80" spans="1:10">
      <c r="A80" s="104">
        <v>79</v>
      </c>
      <c r="B80" s="105" t="s">
        <v>171</v>
      </c>
      <c r="C80" s="62">
        <v>3216</v>
      </c>
      <c r="D80" s="62">
        <v>3482</v>
      </c>
      <c r="E80" s="107">
        <v>3416</v>
      </c>
      <c r="F80" s="84">
        <f t="shared" si="9"/>
        <v>1.7519467071761604E-3</v>
      </c>
      <c r="G80" s="84">
        <f t="shared" si="10"/>
        <v>6.2189054726368161E-2</v>
      </c>
      <c r="H80" s="63">
        <f t="shared" si="11"/>
        <v>200</v>
      </c>
      <c r="I80" s="86">
        <f t="shared" si="12"/>
        <v>4.2357625431518305E-3</v>
      </c>
      <c r="J80" s="62">
        <f t="shared" si="13"/>
        <v>-66</v>
      </c>
    </row>
    <row r="81" spans="1:14">
      <c r="A81" s="104">
        <v>80</v>
      </c>
      <c r="B81" s="105" t="s">
        <v>172</v>
      </c>
      <c r="C81" s="62">
        <v>10398</v>
      </c>
      <c r="D81" s="62">
        <v>10981</v>
      </c>
      <c r="E81" s="107">
        <v>10411</v>
      </c>
      <c r="F81" s="84">
        <f t="shared" si="9"/>
        <v>5.3394371101905752E-3</v>
      </c>
      <c r="G81" s="84">
        <f t="shared" si="10"/>
        <v>1.250240430852087E-3</v>
      </c>
      <c r="H81" s="63">
        <f t="shared" si="11"/>
        <v>13</v>
      </c>
      <c r="I81" s="86">
        <f t="shared" si="12"/>
        <v>2.7532456530486902E-4</v>
      </c>
      <c r="J81" s="62">
        <f t="shared" si="13"/>
        <v>-570</v>
      </c>
    </row>
    <row r="82" spans="1:14" ht="15" thickBot="1">
      <c r="A82" s="104">
        <v>81</v>
      </c>
      <c r="B82" s="105" t="s">
        <v>173</v>
      </c>
      <c r="C82" s="62">
        <v>8128</v>
      </c>
      <c r="D82" s="62">
        <v>8736</v>
      </c>
      <c r="E82" s="107">
        <v>8147</v>
      </c>
      <c r="F82" s="84">
        <f t="shared" si="9"/>
        <v>4.178310838221364E-3</v>
      </c>
      <c r="G82" s="84">
        <f t="shared" si="10"/>
        <v>2.3375984251968506E-3</v>
      </c>
      <c r="H82" s="63">
        <f t="shared" si="11"/>
        <v>19</v>
      </c>
      <c r="I82" s="86">
        <f t="shared" si="12"/>
        <v>4.0239744159942394E-4</v>
      </c>
      <c r="J82" s="62">
        <f t="shared" si="13"/>
        <v>-589</v>
      </c>
    </row>
    <row r="83" spans="1:14" s="12" customFormat="1" ht="15" thickBot="1">
      <c r="A83" s="99" t="s">
        <v>174</v>
      </c>
      <c r="B83" s="100"/>
      <c r="C83" s="89">
        <v>1902614</v>
      </c>
      <c r="D83" s="89">
        <v>2025815</v>
      </c>
      <c r="E83" s="109">
        <v>1949831</v>
      </c>
      <c r="F83" s="91">
        <f t="shared" si="9"/>
        <v>1</v>
      </c>
      <c r="G83" s="91">
        <f t="shared" si="10"/>
        <v>2.4816909788322801E-2</v>
      </c>
      <c r="H83" s="90">
        <f t="shared" si="11"/>
        <v>47217</v>
      </c>
      <c r="I83" s="92">
        <f t="shared" si="12"/>
        <v>1</v>
      </c>
      <c r="J83" s="89">
        <f t="shared" si="13"/>
        <v>-75984</v>
      </c>
      <c r="K83" s="35"/>
      <c r="L83" s="35"/>
      <c r="M83" s="35"/>
      <c r="N83" s="35"/>
    </row>
    <row r="84" spans="1:14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T84"/>
  <sheetViews>
    <sheetView workbookViewId="0">
      <pane ySplit="1" topLeftCell="A63" activePane="bottomLeft" state="frozen"/>
      <selection activeCell="W1" sqref="W1"/>
      <selection pane="bottomLeft" activeCell="C84" sqref="C84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1796875" style="8" customWidth="1"/>
    <col min="7" max="7" width="30.453125" style="8" customWidth="1"/>
    <col min="8" max="8" width="27.453125" style="8" customWidth="1"/>
    <col min="9" max="9" width="22.26953125" style="8" customWidth="1"/>
    <col min="10" max="10" width="25.1796875" style="8" customWidth="1"/>
    <col min="11" max="11" width="11" style="10" bestFit="1" customWidth="1"/>
    <col min="12" max="13" width="9.1796875" style="10"/>
    <col min="14" max="14" width="9.1796875" style="8"/>
    <col min="15" max="15" width="11" style="8" bestFit="1" customWidth="1"/>
    <col min="16" max="18" width="9.1796875" style="8"/>
    <col min="19" max="19" width="14" style="8" bestFit="1" customWidth="1"/>
    <col min="20" max="16384" width="9.1796875" style="8"/>
  </cols>
  <sheetData>
    <row r="1" spans="1:20" ht="29.5" thickBot="1">
      <c r="A1" s="4" t="s">
        <v>92</v>
      </c>
      <c r="B1" s="4" t="s">
        <v>175</v>
      </c>
      <c r="C1" s="4">
        <v>41730</v>
      </c>
      <c r="D1" s="4">
        <v>42064</v>
      </c>
      <c r="E1" s="4">
        <v>42095</v>
      </c>
      <c r="F1" s="1" t="s">
        <v>276</v>
      </c>
      <c r="G1" s="1" t="s">
        <v>283</v>
      </c>
      <c r="H1" s="1" t="s">
        <v>284</v>
      </c>
      <c r="I1" s="1" t="s">
        <v>278</v>
      </c>
      <c r="J1" s="110" t="s">
        <v>285</v>
      </c>
      <c r="K1" s="5"/>
    </row>
    <row r="2" spans="1:20">
      <c r="A2" s="102">
        <v>1</v>
      </c>
      <c r="B2" s="103" t="s">
        <v>93</v>
      </c>
      <c r="C2" s="81">
        <v>19416</v>
      </c>
      <c r="D2" s="81">
        <v>19204</v>
      </c>
      <c r="E2" s="111">
        <v>18536</v>
      </c>
      <c r="F2" s="83">
        <f>E2/864468</f>
        <v>2.1442089238699408E-2</v>
      </c>
      <c r="G2" s="83">
        <f t="shared" ref="G2:G33" si="0">(E2-C2)/C2</f>
        <v>-4.5323444581788219E-2</v>
      </c>
      <c r="H2" s="82">
        <f t="shared" ref="H2:H33" si="1">E2-C2</f>
        <v>-880</v>
      </c>
      <c r="I2" s="85">
        <f>H2/$H$83</f>
        <v>1.1880653435938977E-2</v>
      </c>
      <c r="J2" s="81">
        <f t="shared" ref="J2:J33" si="2">E2-D2</f>
        <v>-668</v>
      </c>
      <c r="L2" s="49"/>
      <c r="M2" s="46"/>
      <c r="N2" s="10"/>
      <c r="O2" s="10"/>
      <c r="P2" s="11"/>
      <c r="S2" s="5"/>
      <c r="T2" s="11"/>
    </row>
    <row r="3" spans="1:20">
      <c r="A3" s="104">
        <v>2</v>
      </c>
      <c r="B3" s="105" t="s">
        <v>94</v>
      </c>
      <c r="C3" s="62">
        <v>6495</v>
      </c>
      <c r="D3" s="62">
        <v>6522</v>
      </c>
      <c r="E3" s="112">
        <v>6278</v>
      </c>
      <c r="F3" s="84">
        <f t="shared" ref="F3:F66" si="3">E3/864468</f>
        <v>7.2622699741343808E-3</v>
      </c>
      <c r="G3" s="84">
        <f t="shared" si="0"/>
        <v>-3.34103156274057E-2</v>
      </c>
      <c r="H3" s="63">
        <f t="shared" si="1"/>
        <v>-217</v>
      </c>
      <c r="I3" s="86">
        <f t="shared" ref="I3:I66" si="4">H3/$H$83</f>
        <v>2.929661131362225E-3</v>
      </c>
      <c r="J3" s="62">
        <f t="shared" si="2"/>
        <v>-244</v>
      </c>
      <c r="L3" s="49"/>
      <c r="M3" s="46"/>
      <c r="N3" s="10"/>
      <c r="O3" s="10"/>
      <c r="P3" s="11"/>
      <c r="S3" s="5"/>
      <c r="T3" s="11"/>
    </row>
    <row r="4" spans="1:20">
      <c r="A4" s="104">
        <v>3</v>
      </c>
      <c r="B4" s="105" t="s">
        <v>95</v>
      </c>
      <c r="C4" s="62">
        <v>19872</v>
      </c>
      <c r="D4" s="62">
        <v>19783</v>
      </c>
      <c r="E4" s="112">
        <v>18899</v>
      </c>
      <c r="F4" s="84">
        <f t="shared" si="3"/>
        <v>2.1862000675559996E-2</v>
      </c>
      <c r="G4" s="84">
        <f t="shared" si="0"/>
        <v>-4.8963365539452498E-2</v>
      </c>
      <c r="H4" s="63">
        <f t="shared" si="1"/>
        <v>-973</v>
      </c>
      <c r="I4" s="86">
        <f t="shared" si="4"/>
        <v>1.3136222492237074E-2</v>
      </c>
      <c r="J4" s="62">
        <f t="shared" si="2"/>
        <v>-884</v>
      </c>
      <c r="L4" s="49"/>
      <c r="M4" s="46"/>
      <c r="N4" s="10"/>
      <c r="O4" s="10"/>
      <c r="P4" s="11"/>
      <c r="S4" s="5"/>
      <c r="T4" s="11"/>
    </row>
    <row r="5" spans="1:20">
      <c r="A5" s="104">
        <v>4</v>
      </c>
      <c r="B5" s="105" t="s">
        <v>96</v>
      </c>
      <c r="C5" s="62">
        <v>3848</v>
      </c>
      <c r="D5" s="62">
        <v>3933</v>
      </c>
      <c r="E5" s="112">
        <v>3786</v>
      </c>
      <c r="F5" s="84">
        <f t="shared" si="3"/>
        <v>4.3795721761823456E-3</v>
      </c>
      <c r="G5" s="84">
        <f t="shared" si="0"/>
        <v>-1.6112266112266113E-2</v>
      </c>
      <c r="H5" s="63">
        <f t="shared" si="1"/>
        <v>-62</v>
      </c>
      <c r="I5" s="86">
        <f t="shared" si="4"/>
        <v>8.370460375320643E-4</v>
      </c>
      <c r="J5" s="62">
        <f t="shared" si="2"/>
        <v>-147</v>
      </c>
      <c r="L5" s="49"/>
      <c r="M5" s="46"/>
      <c r="N5" s="10"/>
      <c r="O5" s="10"/>
      <c r="P5" s="11"/>
      <c r="S5" s="5"/>
      <c r="T5" s="11"/>
    </row>
    <row r="6" spans="1:20">
      <c r="A6" s="104">
        <v>5</v>
      </c>
      <c r="B6" s="105" t="s">
        <v>97</v>
      </c>
      <c r="C6" s="62">
        <v>6394</v>
      </c>
      <c r="D6" s="62">
        <v>6133</v>
      </c>
      <c r="E6" s="112">
        <v>5908</v>
      </c>
      <c r="F6" s="84">
        <f t="shared" si="3"/>
        <v>6.834261071549207E-3</v>
      </c>
      <c r="G6" s="84">
        <f t="shared" si="0"/>
        <v>-7.6008758210822647E-2</v>
      </c>
      <c r="H6" s="63">
        <f t="shared" si="1"/>
        <v>-486</v>
      </c>
      <c r="I6" s="86">
        <f t="shared" si="4"/>
        <v>6.5613608748481163E-3</v>
      </c>
      <c r="J6" s="62">
        <f t="shared" si="2"/>
        <v>-225</v>
      </c>
      <c r="L6" s="49"/>
      <c r="M6" s="46"/>
      <c r="N6" s="10"/>
      <c r="O6" s="10"/>
      <c r="P6" s="11"/>
      <c r="S6" s="5"/>
      <c r="T6" s="11"/>
    </row>
    <row r="7" spans="1:20">
      <c r="A7" s="104">
        <v>6</v>
      </c>
      <c r="B7" s="105" t="s">
        <v>98</v>
      </c>
      <c r="C7" s="62">
        <v>19947</v>
      </c>
      <c r="D7" s="62">
        <v>17888</v>
      </c>
      <c r="E7" s="112">
        <v>17237</v>
      </c>
      <c r="F7" s="84">
        <f t="shared" si="3"/>
        <v>1.9939430956380108E-2</v>
      </c>
      <c r="G7" s="84">
        <f t="shared" si="0"/>
        <v>-0.13586002907705419</v>
      </c>
      <c r="H7" s="63">
        <f t="shared" si="1"/>
        <v>-2710</v>
      </c>
      <c r="I7" s="86">
        <f t="shared" si="4"/>
        <v>3.6587012285675714E-2</v>
      </c>
      <c r="J7" s="62">
        <f t="shared" si="2"/>
        <v>-651</v>
      </c>
      <c r="L7" s="49"/>
      <c r="M7" s="46"/>
      <c r="N7" s="10"/>
      <c r="O7" s="10"/>
      <c r="P7" s="11"/>
      <c r="S7" s="5"/>
      <c r="T7" s="11"/>
    </row>
    <row r="8" spans="1:20">
      <c r="A8" s="104">
        <v>7</v>
      </c>
      <c r="B8" s="105" t="s">
        <v>99</v>
      </c>
      <c r="C8" s="62">
        <v>44145</v>
      </c>
      <c r="D8" s="62">
        <v>44205</v>
      </c>
      <c r="E8" s="112">
        <v>42441</v>
      </c>
      <c r="F8" s="84">
        <f t="shared" si="3"/>
        <v>4.9094934688155026E-2</v>
      </c>
      <c r="G8" s="84">
        <f t="shared" si="0"/>
        <v>-3.8600067957866122E-2</v>
      </c>
      <c r="H8" s="63">
        <f t="shared" si="1"/>
        <v>-1704</v>
      </c>
      <c r="I8" s="86">
        <f t="shared" si="4"/>
        <v>2.3005265289590928E-2</v>
      </c>
      <c r="J8" s="62">
        <f t="shared" si="2"/>
        <v>-1764</v>
      </c>
      <c r="L8" s="49"/>
      <c r="M8" s="46"/>
      <c r="N8" s="10"/>
      <c r="O8" s="10"/>
      <c r="P8" s="11"/>
      <c r="S8" s="5"/>
      <c r="T8" s="11"/>
    </row>
    <row r="9" spans="1:20">
      <c r="A9" s="104">
        <v>8</v>
      </c>
      <c r="B9" s="105" t="s">
        <v>100</v>
      </c>
      <c r="C9" s="62">
        <v>1829</v>
      </c>
      <c r="D9" s="62">
        <v>1709</v>
      </c>
      <c r="E9" s="112">
        <v>1614</v>
      </c>
      <c r="F9" s="84">
        <f t="shared" si="3"/>
        <v>1.8670442399255959E-3</v>
      </c>
      <c r="G9" s="84">
        <f t="shared" si="0"/>
        <v>-0.11755057408419901</v>
      </c>
      <c r="H9" s="63">
        <f t="shared" si="1"/>
        <v>-215</v>
      </c>
      <c r="I9" s="86">
        <f t="shared" si="4"/>
        <v>2.9026596462805453E-3</v>
      </c>
      <c r="J9" s="62">
        <f t="shared" si="2"/>
        <v>-95</v>
      </c>
      <c r="L9" s="49"/>
      <c r="M9" s="46"/>
      <c r="N9" s="10"/>
      <c r="O9" s="10"/>
      <c r="P9" s="11"/>
      <c r="S9" s="5"/>
      <c r="T9" s="11"/>
    </row>
    <row r="10" spans="1:20">
      <c r="A10" s="104">
        <v>9</v>
      </c>
      <c r="B10" s="105" t="s">
        <v>101</v>
      </c>
      <c r="C10" s="62">
        <v>26199</v>
      </c>
      <c r="D10" s="62">
        <v>24401</v>
      </c>
      <c r="E10" s="112">
        <v>23411</v>
      </c>
      <c r="F10" s="84">
        <f t="shared" si="3"/>
        <v>2.7081395725463524E-2</v>
      </c>
      <c r="G10" s="84">
        <f t="shared" si="0"/>
        <v>-0.10641627543035993</v>
      </c>
      <c r="H10" s="63">
        <f t="shared" si="1"/>
        <v>-2788</v>
      </c>
      <c r="I10" s="86">
        <f t="shared" si="4"/>
        <v>3.764007020386121E-2</v>
      </c>
      <c r="J10" s="62">
        <f t="shared" si="2"/>
        <v>-990</v>
      </c>
      <c r="L10" s="49"/>
      <c r="M10" s="46"/>
      <c r="N10" s="10"/>
      <c r="O10" s="10"/>
      <c r="P10" s="11"/>
      <c r="S10" s="5"/>
      <c r="T10" s="11"/>
    </row>
    <row r="11" spans="1:20">
      <c r="A11" s="104">
        <v>10</v>
      </c>
      <c r="B11" s="105" t="s">
        <v>102</v>
      </c>
      <c r="C11" s="62">
        <v>29387</v>
      </c>
      <c r="D11" s="62">
        <v>28674</v>
      </c>
      <c r="E11" s="112">
        <v>27624</v>
      </c>
      <c r="F11" s="84">
        <f t="shared" si="3"/>
        <v>3.1954913310845517E-2</v>
      </c>
      <c r="G11" s="84">
        <f t="shared" si="0"/>
        <v>-5.9992513696532482E-2</v>
      </c>
      <c r="H11" s="63">
        <f t="shared" si="1"/>
        <v>-1763</v>
      </c>
      <c r="I11" s="86">
        <f t="shared" si="4"/>
        <v>2.3801809099500474E-2</v>
      </c>
      <c r="J11" s="62">
        <f t="shared" si="2"/>
        <v>-1050</v>
      </c>
      <c r="L11" s="49"/>
      <c r="M11" s="46"/>
      <c r="N11" s="10"/>
      <c r="O11" s="10"/>
      <c r="P11" s="11"/>
      <c r="S11" s="5"/>
      <c r="T11" s="11"/>
    </row>
    <row r="12" spans="1:20">
      <c r="A12" s="104">
        <v>11</v>
      </c>
      <c r="B12" s="105" t="s">
        <v>103</v>
      </c>
      <c r="C12" s="62">
        <v>2427</v>
      </c>
      <c r="D12" s="62">
        <v>2369</v>
      </c>
      <c r="E12" s="112">
        <v>2282</v>
      </c>
      <c r="F12" s="84">
        <f t="shared" si="3"/>
        <v>2.6397738262145041E-3</v>
      </c>
      <c r="G12" s="84">
        <f t="shared" si="0"/>
        <v>-5.9744540585084466E-2</v>
      </c>
      <c r="H12" s="63">
        <f t="shared" si="1"/>
        <v>-145</v>
      </c>
      <c r="I12" s="86">
        <f t="shared" si="4"/>
        <v>1.9576076684217633E-3</v>
      </c>
      <c r="J12" s="62">
        <f t="shared" si="2"/>
        <v>-87</v>
      </c>
      <c r="L12" s="49"/>
      <c r="M12" s="46"/>
      <c r="N12" s="10"/>
      <c r="O12" s="10"/>
      <c r="P12" s="11"/>
      <c r="S12" s="5"/>
      <c r="T12" s="11"/>
    </row>
    <row r="13" spans="1:20">
      <c r="A13" s="104">
        <v>12</v>
      </c>
      <c r="B13" s="105" t="s">
        <v>104</v>
      </c>
      <c r="C13" s="62">
        <v>1166</v>
      </c>
      <c r="D13" s="62">
        <v>1089</v>
      </c>
      <c r="E13" s="112">
        <v>1042</v>
      </c>
      <c r="F13" s="84">
        <f t="shared" si="3"/>
        <v>1.2053656121452732E-3</v>
      </c>
      <c r="G13" s="84">
        <f t="shared" si="0"/>
        <v>-0.10634648370497427</v>
      </c>
      <c r="H13" s="63">
        <f t="shared" si="1"/>
        <v>-124</v>
      </c>
      <c r="I13" s="86">
        <f t="shared" si="4"/>
        <v>1.6740920750641286E-3</v>
      </c>
      <c r="J13" s="62">
        <f t="shared" si="2"/>
        <v>-47</v>
      </c>
      <c r="L13" s="49"/>
      <c r="M13" s="46"/>
      <c r="N13" s="10"/>
      <c r="O13" s="10"/>
      <c r="P13" s="11"/>
      <c r="S13" s="5"/>
      <c r="T13" s="11"/>
    </row>
    <row r="14" spans="1:20">
      <c r="A14" s="104">
        <v>13</v>
      </c>
      <c r="B14" s="105" t="s">
        <v>105</v>
      </c>
      <c r="C14" s="62">
        <v>4678</v>
      </c>
      <c r="D14" s="62">
        <v>3442</v>
      </c>
      <c r="E14" s="112">
        <v>3314</v>
      </c>
      <c r="F14" s="84">
        <f t="shared" si="3"/>
        <v>3.8335716301817996E-3</v>
      </c>
      <c r="G14" s="84">
        <f t="shared" si="0"/>
        <v>-0.29157759726378796</v>
      </c>
      <c r="H14" s="63">
        <f t="shared" si="1"/>
        <v>-1364</v>
      </c>
      <c r="I14" s="86">
        <f t="shared" si="4"/>
        <v>1.8415012825705415E-2</v>
      </c>
      <c r="J14" s="62">
        <f t="shared" si="2"/>
        <v>-128</v>
      </c>
      <c r="L14" s="49"/>
      <c r="M14" s="46"/>
      <c r="N14" s="10"/>
      <c r="O14" s="10"/>
      <c r="P14" s="11"/>
      <c r="S14" s="5"/>
      <c r="T14" s="11"/>
    </row>
    <row r="15" spans="1:20">
      <c r="A15" s="104">
        <v>14</v>
      </c>
      <c r="B15" s="105" t="s">
        <v>106</v>
      </c>
      <c r="C15" s="62">
        <v>4639</v>
      </c>
      <c r="D15" s="62">
        <v>4387</v>
      </c>
      <c r="E15" s="112">
        <v>4238</v>
      </c>
      <c r="F15" s="84">
        <f t="shared" si="3"/>
        <v>4.9024371058269366E-3</v>
      </c>
      <c r="G15" s="84">
        <f t="shared" si="0"/>
        <v>-8.6441043328303518E-2</v>
      </c>
      <c r="H15" s="63">
        <f t="shared" si="1"/>
        <v>-401</v>
      </c>
      <c r="I15" s="86">
        <f t="shared" si="4"/>
        <v>5.4137977588767381E-3</v>
      </c>
      <c r="J15" s="62">
        <f t="shared" si="2"/>
        <v>-149</v>
      </c>
      <c r="L15" s="49"/>
      <c r="M15" s="46"/>
      <c r="N15" s="10"/>
      <c r="O15" s="10"/>
      <c r="P15" s="11"/>
      <c r="S15" s="5"/>
      <c r="T15" s="11"/>
    </row>
    <row r="16" spans="1:20">
      <c r="A16" s="104">
        <v>15</v>
      </c>
      <c r="B16" s="105" t="s">
        <v>107</v>
      </c>
      <c r="C16" s="62">
        <v>8606</v>
      </c>
      <c r="D16" s="62">
        <v>8354</v>
      </c>
      <c r="E16" s="112">
        <v>8032</v>
      </c>
      <c r="F16" s="84">
        <f t="shared" si="3"/>
        <v>9.2912635285516635E-3</v>
      </c>
      <c r="G16" s="84">
        <f t="shared" si="0"/>
        <v>-6.6697652800371834E-2</v>
      </c>
      <c r="H16" s="63">
        <f t="shared" si="1"/>
        <v>-574</v>
      </c>
      <c r="I16" s="86">
        <f t="shared" si="4"/>
        <v>7.7494262184420147E-3</v>
      </c>
      <c r="J16" s="62">
        <f t="shared" si="2"/>
        <v>-322</v>
      </c>
      <c r="L16" s="49"/>
      <c r="M16" s="46"/>
      <c r="N16" s="10"/>
      <c r="O16" s="10"/>
      <c r="P16" s="11"/>
      <c r="S16" s="5"/>
      <c r="T16" s="11"/>
    </row>
    <row r="17" spans="1:11">
      <c r="A17" s="104">
        <v>16</v>
      </c>
      <c r="B17" s="105" t="s">
        <v>108</v>
      </c>
      <c r="C17" s="62">
        <v>23583</v>
      </c>
      <c r="D17" s="62">
        <v>21920</v>
      </c>
      <c r="E17" s="112">
        <v>20989</v>
      </c>
      <c r="F17" s="84">
        <f t="shared" si="3"/>
        <v>2.4279672584757332E-2</v>
      </c>
      <c r="G17" s="84">
        <f t="shared" si="0"/>
        <v>-0.10999448755459441</v>
      </c>
      <c r="H17" s="63">
        <f t="shared" si="1"/>
        <v>-2594</v>
      </c>
      <c r="I17" s="86">
        <f t="shared" si="4"/>
        <v>3.5020926150938304E-2</v>
      </c>
      <c r="J17" s="62">
        <f t="shared" si="2"/>
        <v>-931</v>
      </c>
    </row>
    <row r="18" spans="1:11">
      <c r="A18" s="104">
        <v>17</v>
      </c>
      <c r="B18" s="105" t="s">
        <v>109</v>
      </c>
      <c r="C18" s="62">
        <v>14062</v>
      </c>
      <c r="D18" s="62">
        <v>12713</v>
      </c>
      <c r="E18" s="112">
        <v>12379</v>
      </c>
      <c r="F18" s="84">
        <f t="shared" si="3"/>
        <v>1.4319789743518557E-2</v>
      </c>
      <c r="G18" s="84">
        <f t="shared" si="0"/>
        <v>-0.11968425544019343</v>
      </c>
      <c r="H18" s="63">
        <f t="shared" si="1"/>
        <v>-1683</v>
      </c>
      <c r="I18" s="86">
        <f t="shared" si="4"/>
        <v>2.2721749696233293E-2</v>
      </c>
      <c r="J18" s="62">
        <f t="shared" si="2"/>
        <v>-334</v>
      </c>
    </row>
    <row r="19" spans="1:11">
      <c r="A19" s="104">
        <v>18</v>
      </c>
      <c r="B19" s="105" t="s">
        <v>110</v>
      </c>
      <c r="C19" s="62">
        <v>4938</v>
      </c>
      <c r="D19" s="62">
        <v>4753</v>
      </c>
      <c r="E19" s="112">
        <v>4597</v>
      </c>
      <c r="F19" s="84">
        <f t="shared" si="3"/>
        <v>5.3177214194163351E-3</v>
      </c>
      <c r="G19" s="84">
        <f t="shared" si="0"/>
        <v>-6.9056298096395297E-2</v>
      </c>
      <c r="H19" s="63">
        <f t="shared" si="1"/>
        <v>-341</v>
      </c>
      <c r="I19" s="86">
        <f t="shared" si="4"/>
        <v>4.6037532064263538E-3</v>
      </c>
      <c r="J19" s="62">
        <f t="shared" si="2"/>
        <v>-156</v>
      </c>
    </row>
    <row r="20" spans="1:11">
      <c r="A20" s="104">
        <v>19</v>
      </c>
      <c r="B20" s="105" t="s">
        <v>111</v>
      </c>
      <c r="C20" s="62">
        <v>10449</v>
      </c>
      <c r="D20" s="62">
        <v>9471</v>
      </c>
      <c r="E20" s="112">
        <v>8951</v>
      </c>
      <c r="F20" s="84">
        <f t="shared" si="3"/>
        <v>1.0354345100107812E-2</v>
      </c>
      <c r="G20" s="84">
        <f t="shared" si="0"/>
        <v>-0.1433630012441382</v>
      </c>
      <c r="H20" s="63">
        <f t="shared" si="1"/>
        <v>-1498</v>
      </c>
      <c r="I20" s="86">
        <f t="shared" si="4"/>
        <v>2.0224112326177941E-2</v>
      </c>
      <c r="J20" s="62">
        <f t="shared" si="2"/>
        <v>-520</v>
      </c>
      <c r="K20" s="5"/>
    </row>
    <row r="21" spans="1:11">
      <c r="A21" s="104">
        <v>20</v>
      </c>
      <c r="B21" s="105" t="s">
        <v>112</v>
      </c>
      <c r="C21" s="62">
        <v>20079</v>
      </c>
      <c r="D21" s="62">
        <v>19120</v>
      </c>
      <c r="E21" s="112">
        <v>18350</v>
      </c>
      <c r="F21" s="84">
        <f t="shared" si="3"/>
        <v>2.1226928006589024E-2</v>
      </c>
      <c r="G21" s="84">
        <f t="shared" si="0"/>
        <v>-8.6109866029184717E-2</v>
      </c>
      <c r="H21" s="63">
        <f t="shared" si="1"/>
        <v>-1729</v>
      </c>
      <c r="I21" s="86">
        <f t="shared" si="4"/>
        <v>2.334278385311192E-2</v>
      </c>
      <c r="J21" s="62">
        <f t="shared" si="2"/>
        <v>-770</v>
      </c>
      <c r="K21" s="5"/>
    </row>
    <row r="22" spans="1:11">
      <c r="A22" s="104">
        <v>21</v>
      </c>
      <c r="B22" s="105" t="s">
        <v>113</v>
      </c>
      <c r="C22" s="62">
        <v>6994</v>
      </c>
      <c r="D22" s="62">
        <v>8026</v>
      </c>
      <c r="E22" s="112">
        <v>7760</v>
      </c>
      <c r="F22" s="84">
        <f t="shared" si="3"/>
        <v>8.9766191461106721E-3</v>
      </c>
      <c r="G22" s="84">
        <f t="shared" si="0"/>
        <v>0.10952244781241063</v>
      </c>
      <c r="H22" s="63">
        <f t="shared" si="1"/>
        <v>766</v>
      </c>
      <c r="I22" s="86">
        <f t="shared" si="4"/>
        <v>-1.0341568786283246E-2</v>
      </c>
      <c r="J22" s="62">
        <f t="shared" si="2"/>
        <v>-266</v>
      </c>
      <c r="K22" s="5"/>
    </row>
    <row r="23" spans="1:11">
      <c r="A23" s="104">
        <v>22</v>
      </c>
      <c r="B23" s="105" t="s">
        <v>114</v>
      </c>
      <c r="C23" s="62">
        <v>11541</v>
      </c>
      <c r="D23" s="62">
        <v>10634</v>
      </c>
      <c r="E23" s="112">
        <v>10204</v>
      </c>
      <c r="F23" s="84">
        <f t="shared" si="3"/>
        <v>1.1803791464808413E-2</v>
      </c>
      <c r="G23" s="84">
        <f t="shared" si="0"/>
        <v>-0.11584784680703579</v>
      </c>
      <c r="H23" s="63">
        <f t="shared" si="1"/>
        <v>-1337</v>
      </c>
      <c r="I23" s="86">
        <f t="shared" si="4"/>
        <v>1.8050492777102741E-2</v>
      </c>
      <c r="J23" s="62">
        <f t="shared" si="2"/>
        <v>-430</v>
      </c>
      <c r="K23" s="5"/>
    </row>
    <row r="24" spans="1:11">
      <c r="A24" s="104">
        <v>23</v>
      </c>
      <c r="B24" s="105" t="s">
        <v>115</v>
      </c>
      <c r="C24" s="62">
        <v>7083</v>
      </c>
      <c r="D24" s="62">
        <v>6792</v>
      </c>
      <c r="E24" s="112">
        <v>6628</v>
      </c>
      <c r="F24" s="84">
        <f t="shared" si="3"/>
        <v>7.6671432603635991E-3</v>
      </c>
      <c r="G24" s="84">
        <f t="shared" si="0"/>
        <v>-6.4238317097275163E-2</v>
      </c>
      <c r="H24" s="63">
        <f t="shared" si="1"/>
        <v>-455</v>
      </c>
      <c r="I24" s="86">
        <f t="shared" si="4"/>
        <v>6.1428378560820845E-3</v>
      </c>
      <c r="J24" s="62">
        <f t="shared" si="2"/>
        <v>-164</v>
      </c>
      <c r="K24" s="5"/>
    </row>
    <row r="25" spans="1:11">
      <c r="A25" s="104">
        <v>24</v>
      </c>
      <c r="B25" s="105" t="s">
        <v>116</v>
      </c>
      <c r="C25" s="62">
        <v>5164</v>
      </c>
      <c r="D25" s="62">
        <v>5065</v>
      </c>
      <c r="E25" s="112">
        <v>4824</v>
      </c>
      <c r="F25" s="84">
        <f t="shared" si="3"/>
        <v>5.5803106650564281E-3</v>
      </c>
      <c r="G25" s="84">
        <f t="shared" si="0"/>
        <v>-6.5840433772269558E-2</v>
      </c>
      <c r="H25" s="63">
        <f t="shared" si="1"/>
        <v>-340</v>
      </c>
      <c r="I25" s="86">
        <f t="shared" si="4"/>
        <v>4.5902524638855137E-3</v>
      </c>
      <c r="J25" s="62">
        <f t="shared" si="2"/>
        <v>-241</v>
      </c>
      <c r="K25" s="5"/>
    </row>
    <row r="26" spans="1:11">
      <c r="A26" s="104">
        <v>25</v>
      </c>
      <c r="B26" s="105" t="s">
        <v>117</v>
      </c>
      <c r="C26" s="62">
        <v>10110</v>
      </c>
      <c r="D26" s="62">
        <v>8533</v>
      </c>
      <c r="E26" s="112">
        <v>8124</v>
      </c>
      <c r="F26" s="84">
        <f t="shared" si="3"/>
        <v>9.397687363789058E-3</v>
      </c>
      <c r="G26" s="84">
        <f t="shared" si="0"/>
        <v>-0.19643916913946588</v>
      </c>
      <c r="H26" s="63">
        <f t="shared" si="1"/>
        <v>-1986</v>
      </c>
      <c r="I26" s="86">
        <f t="shared" si="4"/>
        <v>2.6812474686107736E-2</v>
      </c>
      <c r="J26" s="62">
        <f t="shared" si="2"/>
        <v>-409</v>
      </c>
      <c r="K26" s="5"/>
    </row>
    <row r="27" spans="1:11">
      <c r="A27" s="104">
        <v>26</v>
      </c>
      <c r="B27" s="105" t="s">
        <v>118</v>
      </c>
      <c r="C27" s="62">
        <v>7315</v>
      </c>
      <c r="D27" s="62">
        <v>7414</v>
      </c>
      <c r="E27" s="112">
        <v>7193</v>
      </c>
      <c r="F27" s="84">
        <f t="shared" si="3"/>
        <v>8.3207244224193372E-3</v>
      </c>
      <c r="G27" s="84">
        <f t="shared" si="0"/>
        <v>-1.6678058783321941E-2</v>
      </c>
      <c r="H27" s="63">
        <f t="shared" si="1"/>
        <v>-122</v>
      </c>
      <c r="I27" s="86">
        <f t="shared" si="4"/>
        <v>1.6470905899824491E-3</v>
      </c>
      <c r="J27" s="62">
        <f t="shared" si="2"/>
        <v>-221</v>
      </c>
      <c r="K27" s="5"/>
    </row>
    <row r="28" spans="1:11">
      <c r="A28" s="104">
        <v>27</v>
      </c>
      <c r="B28" s="105" t="s">
        <v>119</v>
      </c>
      <c r="C28" s="62">
        <v>18078</v>
      </c>
      <c r="D28" s="62">
        <v>17842</v>
      </c>
      <c r="E28" s="112">
        <v>17457</v>
      </c>
      <c r="F28" s="84">
        <f t="shared" si="3"/>
        <v>2.0193922736295618E-2</v>
      </c>
      <c r="G28" s="84">
        <f t="shared" si="0"/>
        <v>-3.4351145038167941E-2</v>
      </c>
      <c r="H28" s="63">
        <f t="shared" si="1"/>
        <v>-621</v>
      </c>
      <c r="I28" s="86">
        <f t="shared" si="4"/>
        <v>8.3839611178614815E-3</v>
      </c>
      <c r="J28" s="62">
        <f t="shared" si="2"/>
        <v>-385</v>
      </c>
      <c r="K28" s="5"/>
    </row>
    <row r="29" spans="1:11">
      <c r="A29" s="104">
        <v>28</v>
      </c>
      <c r="B29" s="105" t="s">
        <v>120</v>
      </c>
      <c r="C29" s="62">
        <v>10336</v>
      </c>
      <c r="D29" s="62">
        <v>9408</v>
      </c>
      <c r="E29" s="112">
        <v>8984</v>
      </c>
      <c r="F29" s="84">
        <f t="shared" si="3"/>
        <v>1.0392518867095139E-2</v>
      </c>
      <c r="G29" s="84">
        <f t="shared" si="0"/>
        <v>-0.13080495356037153</v>
      </c>
      <c r="H29" s="63">
        <f t="shared" si="1"/>
        <v>-1352</v>
      </c>
      <c r="I29" s="86">
        <f t="shared" si="4"/>
        <v>1.8253003915215338E-2</v>
      </c>
      <c r="J29" s="62">
        <f t="shared" si="2"/>
        <v>-424</v>
      </c>
      <c r="K29" s="5"/>
    </row>
    <row r="30" spans="1:11">
      <c r="A30" s="104">
        <v>29</v>
      </c>
      <c r="B30" s="105" t="s">
        <v>121</v>
      </c>
      <c r="C30" s="62">
        <v>3219</v>
      </c>
      <c r="D30" s="62">
        <v>3114</v>
      </c>
      <c r="E30" s="112">
        <v>2978</v>
      </c>
      <c r="F30" s="84">
        <f t="shared" si="3"/>
        <v>3.4448932754017501E-3</v>
      </c>
      <c r="G30" s="84">
        <f t="shared" si="0"/>
        <v>-7.4867971419695561E-2</v>
      </c>
      <c r="H30" s="63">
        <f t="shared" si="1"/>
        <v>-241</v>
      </c>
      <c r="I30" s="86">
        <f t="shared" si="4"/>
        <v>3.2536789523423789E-3</v>
      </c>
      <c r="J30" s="62">
        <f t="shared" si="2"/>
        <v>-136</v>
      </c>
      <c r="K30" s="5"/>
    </row>
    <row r="31" spans="1:11">
      <c r="A31" s="104">
        <v>30</v>
      </c>
      <c r="B31" s="105" t="s">
        <v>122</v>
      </c>
      <c r="C31" s="62">
        <v>857</v>
      </c>
      <c r="D31" s="62">
        <v>1531</v>
      </c>
      <c r="E31" s="112">
        <v>1759</v>
      </c>
      <c r="F31" s="84">
        <f t="shared" si="3"/>
        <v>2.0347774585062722E-3</v>
      </c>
      <c r="G31" s="84">
        <f t="shared" si="0"/>
        <v>1.0525087514585765</v>
      </c>
      <c r="H31" s="63">
        <f t="shared" si="1"/>
        <v>902</v>
      </c>
      <c r="I31" s="86">
        <f t="shared" si="4"/>
        <v>-1.217766977183745E-2</v>
      </c>
      <c r="J31" s="62">
        <f t="shared" si="2"/>
        <v>228</v>
      </c>
      <c r="K31" s="5"/>
    </row>
    <row r="32" spans="1:11">
      <c r="A32" s="104">
        <v>31</v>
      </c>
      <c r="B32" s="105" t="s">
        <v>123</v>
      </c>
      <c r="C32" s="62">
        <v>27521</v>
      </c>
      <c r="D32" s="62">
        <v>25870</v>
      </c>
      <c r="E32" s="112">
        <v>25153</v>
      </c>
      <c r="F32" s="84">
        <f t="shared" si="3"/>
        <v>2.9096507910067231E-2</v>
      </c>
      <c r="G32" s="84">
        <f t="shared" si="0"/>
        <v>-8.6043385051415289E-2</v>
      </c>
      <c r="H32" s="63">
        <f t="shared" si="1"/>
        <v>-2368</v>
      </c>
      <c r="I32" s="86">
        <f t="shared" si="4"/>
        <v>3.1969758336708516E-2</v>
      </c>
      <c r="J32" s="62">
        <f t="shared" si="2"/>
        <v>-717</v>
      </c>
      <c r="K32" s="5"/>
    </row>
    <row r="33" spans="1:12">
      <c r="A33" s="104">
        <v>32</v>
      </c>
      <c r="B33" s="105" t="s">
        <v>124</v>
      </c>
      <c r="C33" s="62">
        <v>7377</v>
      </c>
      <c r="D33" s="62">
        <v>7072</v>
      </c>
      <c r="E33" s="112">
        <v>6741</v>
      </c>
      <c r="F33" s="84">
        <f t="shared" si="3"/>
        <v>7.7978594927747471E-3</v>
      </c>
      <c r="G33" s="84">
        <f t="shared" si="0"/>
        <v>-8.6213908092720615E-2</v>
      </c>
      <c r="H33" s="63">
        <f t="shared" si="1"/>
        <v>-636</v>
      </c>
      <c r="I33" s="86">
        <f t="shared" si="4"/>
        <v>8.5864722559740782E-3</v>
      </c>
      <c r="J33" s="62">
        <f t="shared" si="2"/>
        <v>-331</v>
      </c>
      <c r="K33" s="5"/>
      <c r="L33" s="11"/>
    </row>
    <row r="34" spans="1:12">
      <c r="A34" s="104">
        <v>33</v>
      </c>
      <c r="B34" s="105" t="s">
        <v>125</v>
      </c>
      <c r="C34" s="62">
        <v>42791</v>
      </c>
      <c r="D34" s="62">
        <v>35587</v>
      </c>
      <c r="E34" s="112">
        <v>34586</v>
      </c>
      <c r="F34" s="84">
        <f t="shared" si="3"/>
        <v>4.000842136435357E-2</v>
      </c>
      <c r="G34" s="84">
        <f t="shared" ref="G34:G65" si="5">(E34-C34)/C34</f>
        <v>-0.19174592788203126</v>
      </c>
      <c r="H34" s="63">
        <f t="shared" ref="H34:H65" si="6">E34-C34</f>
        <v>-8205</v>
      </c>
      <c r="I34" s="86">
        <f t="shared" si="4"/>
        <v>0.11077359254759012</v>
      </c>
      <c r="J34" s="62">
        <f t="shared" ref="J34:J66" si="7">E34-D34</f>
        <v>-1001</v>
      </c>
      <c r="K34" s="5"/>
      <c r="L34" s="11"/>
    </row>
    <row r="35" spans="1:12">
      <c r="A35" s="104">
        <v>34</v>
      </c>
      <c r="B35" s="105" t="s">
        <v>126</v>
      </c>
      <c r="C35" s="62">
        <v>6805</v>
      </c>
      <c r="D35" s="62">
        <v>6354</v>
      </c>
      <c r="E35" s="112">
        <v>6202</v>
      </c>
      <c r="F35" s="84">
        <f t="shared" si="3"/>
        <v>7.1743546319817508E-3</v>
      </c>
      <c r="G35" s="84">
        <f t="shared" si="5"/>
        <v>-8.8611315209404851E-2</v>
      </c>
      <c r="H35" s="63">
        <f t="shared" si="6"/>
        <v>-603</v>
      </c>
      <c r="I35" s="86">
        <f t="shared" si="4"/>
        <v>8.1409477521263672E-3</v>
      </c>
      <c r="J35" s="62">
        <f t="shared" si="7"/>
        <v>-152</v>
      </c>
    </row>
    <row r="36" spans="1:12" ht="15.75" customHeight="1">
      <c r="A36" s="104">
        <v>35</v>
      </c>
      <c r="B36" s="105" t="s">
        <v>127</v>
      </c>
      <c r="C36" s="62">
        <v>30314</v>
      </c>
      <c r="D36" s="62">
        <v>30096</v>
      </c>
      <c r="E36" s="112">
        <v>29134</v>
      </c>
      <c r="F36" s="84">
        <f t="shared" si="3"/>
        <v>3.3701652345720146E-2</v>
      </c>
      <c r="G36" s="84">
        <f t="shared" si="5"/>
        <v>-3.8925908821006792E-2</v>
      </c>
      <c r="H36" s="63">
        <f t="shared" si="6"/>
        <v>-1180</v>
      </c>
      <c r="I36" s="86">
        <f t="shared" si="4"/>
        <v>1.5930876198190901E-2</v>
      </c>
      <c r="J36" s="62">
        <f t="shared" si="7"/>
        <v>-962</v>
      </c>
    </row>
    <row r="37" spans="1:12">
      <c r="A37" s="104">
        <v>36</v>
      </c>
      <c r="B37" s="105" t="s">
        <v>128</v>
      </c>
      <c r="C37" s="62">
        <v>5023</v>
      </c>
      <c r="D37" s="62">
        <v>5020</v>
      </c>
      <c r="E37" s="112">
        <v>4846</v>
      </c>
      <c r="F37" s="84">
        <f t="shared" si="3"/>
        <v>5.6057598430479787E-3</v>
      </c>
      <c r="G37" s="84">
        <f t="shared" si="5"/>
        <v>-3.5237905634083216E-2</v>
      </c>
      <c r="H37" s="63">
        <f t="shared" si="6"/>
        <v>-177</v>
      </c>
      <c r="I37" s="86">
        <f t="shared" si="4"/>
        <v>2.3896314297286352E-3</v>
      </c>
      <c r="J37" s="62">
        <f t="shared" si="7"/>
        <v>-174</v>
      </c>
    </row>
    <row r="38" spans="1:12">
      <c r="A38" s="104">
        <v>37</v>
      </c>
      <c r="B38" s="105" t="s">
        <v>129</v>
      </c>
      <c r="C38" s="62">
        <v>11085</v>
      </c>
      <c r="D38" s="62">
        <v>10589</v>
      </c>
      <c r="E38" s="112">
        <v>9940</v>
      </c>
      <c r="F38" s="84">
        <f t="shared" si="3"/>
        <v>1.1498401328909804E-2</v>
      </c>
      <c r="G38" s="84">
        <f t="shared" si="5"/>
        <v>-0.10329273793414524</v>
      </c>
      <c r="H38" s="63">
        <f t="shared" si="6"/>
        <v>-1145</v>
      </c>
      <c r="I38" s="86">
        <f t="shared" si="4"/>
        <v>1.545835020926151E-2</v>
      </c>
      <c r="J38" s="62">
        <f t="shared" si="7"/>
        <v>-649</v>
      </c>
    </row>
    <row r="39" spans="1:12">
      <c r="A39" s="104">
        <v>38</v>
      </c>
      <c r="B39" s="105" t="s">
        <v>130</v>
      </c>
      <c r="C39" s="62">
        <v>13644</v>
      </c>
      <c r="D39" s="62">
        <v>12992</v>
      </c>
      <c r="E39" s="112">
        <v>12601</v>
      </c>
      <c r="F39" s="84">
        <f t="shared" si="3"/>
        <v>1.4576595085069661E-2</v>
      </c>
      <c r="G39" s="84">
        <f t="shared" si="5"/>
        <v>-7.6443858106127235E-2</v>
      </c>
      <c r="H39" s="63">
        <f t="shared" si="6"/>
        <v>-1043</v>
      </c>
      <c r="I39" s="86">
        <f t="shared" si="4"/>
        <v>1.4081274470095856E-2</v>
      </c>
      <c r="J39" s="62">
        <f t="shared" si="7"/>
        <v>-391</v>
      </c>
    </row>
    <row r="40" spans="1:12">
      <c r="A40" s="104">
        <v>39</v>
      </c>
      <c r="B40" s="105" t="s">
        <v>131</v>
      </c>
      <c r="C40" s="62">
        <v>5700</v>
      </c>
      <c r="D40" s="62">
        <v>5611</v>
      </c>
      <c r="E40" s="112">
        <v>5444</v>
      </c>
      <c r="F40" s="84">
        <f t="shared" si="3"/>
        <v>6.2975147720910436E-3</v>
      </c>
      <c r="G40" s="84">
        <f t="shared" si="5"/>
        <v>-4.4912280701754383E-2</v>
      </c>
      <c r="H40" s="63">
        <f t="shared" si="6"/>
        <v>-256</v>
      </c>
      <c r="I40" s="86">
        <f t="shared" si="4"/>
        <v>3.4561900904549752E-3</v>
      </c>
      <c r="J40" s="62">
        <f t="shared" si="7"/>
        <v>-167</v>
      </c>
    </row>
    <row r="41" spans="1:12">
      <c r="A41" s="104">
        <v>40</v>
      </c>
      <c r="B41" s="105" t="s">
        <v>132</v>
      </c>
      <c r="C41" s="62">
        <v>4455</v>
      </c>
      <c r="D41" s="62">
        <v>4364</v>
      </c>
      <c r="E41" s="112">
        <v>4204</v>
      </c>
      <c r="F41" s="84">
        <f t="shared" si="3"/>
        <v>4.8631065580218126E-3</v>
      </c>
      <c r="G41" s="84">
        <f t="shared" si="5"/>
        <v>-5.6341189674523007E-2</v>
      </c>
      <c r="H41" s="63">
        <f t="shared" si="6"/>
        <v>-251</v>
      </c>
      <c r="I41" s="86">
        <f t="shared" si="4"/>
        <v>3.3886863777507761E-3</v>
      </c>
      <c r="J41" s="62">
        <f t="shared" si="7"/>
        <v>-160</v>
      </c>
    </row>
    <row r="42" spans="1:12">
      <c r="A42" s="104">
        <v>41</v>
      </c>
      <c r="B42" s="105" t="s">
        <v>133</v>
      </c>
      <c r="C42" s="62">
        <v>3443</v>
      </c>
      <c r="D42" s="62">
        <v>3161</v>
      </c>
      <c r="E42" s="112">
        <v>3064</v>
      </c>
      <c r="F42" s="84">
        <f t="shared" si="3"/>
        <v>3.5443764257323579E-3</v>
      </c>
      <c r="G42" s="84">
        <f t="shared" si="5"/>
        <v>-0.11007841998257334</v>
      </c>
      <c r="H42" s="63">
        <f t="shared" si="6"/>
        <v>-379</v>
      </c>
      <c r="I42" s="86">
        <f t="shared" si="4"/>
        <v>5.1167814229782635E-3</v>
      </c>
      <c r="J42" s="62">
        <f t="shared" si="7"/>
        <v>-97</v>
      </c>
    </row>
    <row r="43" spans="1:12">
      <c r="A43" s="104">
        <v>42</v>
      </c>
      <c r="B43" s="105" t="s">
        <v>134</v>
      </c>
      <c r="C43" s="62">
        <v>49922</v>
      </c>
      <c r="D43" s="62">
        <v>48802</v>
      </c>
      <c r="E43" s="112">
        <v>47162</v>
      </c>
      <c r="F43" s="84">
        <f t="shared" si="3"/>
        <v>5.4556096928978282E-2</v>
      </c>
      <c r="G43" s="84">
        <f t="shared" si="5"/>
        <v>-5.5286246544609591E-2</v>
      </c>
      <c r="H43" s="63">
        <f t="shared" si="6"/>
        <v>-2760</v>
      </c>
      <c r="I43" s="86">
        <f t="shared" si="4"/>
        <v>3.7262049412717699E-2</v>
      </c>
      <c r="J43" s="62">
        <f t="shared" si="7"/>
        <v>-1640</v>
      </c>
    </row>
    <row r="44" spans="1:12">
      <c r="A44" s="104">
        <v>43</v>
      </c>
      <c r="B44" s="105" t="s">
        <v>135</v>
      </c>
      <c r="C44" s="62">
        <v>9245</v>
      </c>
      <c r="D44" s="62">
        <v>8745</v>
      </c>
      <c r="E44" s="112">
        <v>8325</v>
      </c>
      <c r="F44" s="84">
        <f t="shared" si="3"/>
        <v>9.6302003081664093E-3</v>
      </c>
      <c r="G44" s="84">
        <f t="shared" si="5"/>
        <v>-9.9513250405624656E-2</v>
      </c>
      <c r="H44" s="63">
        <f t="shared" si="6"/>
        <v>-920</v>
      </c>
      <c r="I44" s="86">
        <f t="shared" si="4"/>
        <v>1.2420683137572566E-2</v>
      </c>
      <c r="J44" s="62">
        <f t="shared" si="7"/>
        <v>-420</v>
      </c>
    </row>
    <row r="45" spans="1:12">
      <c r="A45" s="104">
        <v>44</v>
      </c>
      <c r="B45" s="105" t="s">
        <v>136</v>
      </c>
      <c r="C45" s="62">
        <v>15719</v>
      </c>
      <c r="D45" s="62">
        <v>15243</v>
      </c>
      <c r="E45" s="112">
        <v>14648</v>
      </c>
      <c r="F45" s="84">
        <f t="shared" si="3"/>
        <v>1.6944525419101689E-2</v>
      </c>
      <c r="G45" s="84">
        <f t="shared" si="5"/>
        <v>-6.8134105222978567E-2</v>
      </c>
      <c r="H45" s="63">
        <f t="shared" si="6"/>
        <v>-1071</v>
      </c>
      <c r="I45" s="86">
        <f t="shared" si="4"/>
        <v>1.4459295261239367E-2</v>
      </c>
      <c r="J45" s="62">
        <f t="shared" si="7"/>
        <v>-595</v>
      </c>
    </row>
    <row r="46" spans="1:12">
      <c r="A46" s="104">
        <v>45</v>
      </c>
      <c r="B46" s="105" t="s">
        <v>137</v>
      </c>
      <c r="C46" s="62">
        <v>41648</v>
      </c>
      <c r="D46" s="62">
        <v>38869</v>
      </c>
      <c r="E46" s="112">
        <v>37119</v>
      </c>
      <c r="F46" s="84">
        <f t="shared" si="3"/>
        <v>4.2938547175835312E-2</v>
      </c>
      <c r="G46" s="84">
        <f t="shared" si="5"/>
        <v>-0.10874471763349981</v>
      </c>
      <c r="H46" s="63">
        <f t="shared" si="6"/>
        <v>-4529</v>
      </c>
      <c r="I46" s="86">
        <f t="shared" si="4"/>
        <v>6.1144862967463208E-2</v>
      </c>
      <c r="J46" s="62">
        <f t="shared" si="7"/>
        <v>-1750</v>
      </c>
    </row>
    <row r="47" spans="1:12">
      <c r="A47" s="104">
        <v>46</v>
      </c>
      <c r="B47" s="105" t="s">
        <v>138</v>
      </c>
      <c r="C47" s="62">
        <v>12790</v>
      </c>
      <c r="D47" s="62">
        <v>12400</v>
      </c>
      <c r="E47" s="112">
        <v>11855</v>
      </c>
      <c r="F47" s="84">
        <f t="shared" si="3"/>
        <v>1.3713636594992527E-2</v>
      </c>
      <c r="G47" s="84">
        <f t="shared" si="5"/>
        <v>-7.3103987490226743E-2</v>
      </c>
      <c r="H47" s="63">
        <f t="shared" si="6"/>
        <v>-935</v>
      </c>
      <c r="I47" s="86">
        <f t="shared" si="4"/>
        <v>1.2623194275685163E-2</v>
      </c>
      <c r="J47" s="62">
        <f t="shared" si="7"/>
        <v>-545</v>
      </c>
    </row>
    <row r="48" spans="1:12">
      <c r="A48" s="104">
        <v>47</v>
      </c>
      <c r="B48" s="105" t="s">
        <v>139</v>
      </c>
      <c r="C48" s="62">
        <v>9725</v>
      </c>
      <c r="D48" s="62">
        <v>10602</v>
      </c>
      <c r="E48" s="112">
        <v>10266</v>
      </c>
      <c r="F48" s="84">
        <f t="shared" si="3"/>
        <v>1.1875511875511875E-2</v>
      </c>
      <c r="G48" s="84">
        <f t="shared" si="5"/>
        <v>5.5629820051413884E-2</v>
      </c>
      <c r="H48" s="63">
        <f t="shared" si="6"/>
        <v>541</v>
      </c>
      <c r="I48" s="86">
        <f t="shared" si="4"/>
        <v>-7.3039017145943028E-3</v>
      </c>
      <c r="J48" s="62">
        <f t="shared" si="7"/>
        <v>-336</v>
      </c>
    </row>
    <row r="49" spans="1:10">
      <c r="A49" s="104">
        <v>48</v>
      </c>
      <c r="B49" s="105" t="s">
        <v>140</v>
      </c>
      <c r="C49" s="62">
        <v>14771</v>
      </c>
      <c r="D49" s="62">
        <v>14214</v>
      </c>
      <c r="E49" s="112">
        <v>13840</v>
      </c>
      <c r="F49" s="84">
        <f t="shared" si="3"/>
        <v>1.6009846518321096E-2</v>
      </c>
      <c r="G49" s="84">
        <f t="shared" si="5"/>
        <v>-6.3028907995396385E-2</v>
      </c>
      <c r="H49" s="63">
        <f t="shared" si="6"/>
        <v>-931</v>
      </c>
      <c r="I49" s="86">
        <f t="shared" si="4"/>
        <v>1.2569191305521804E-2</v>
      </c>
      <c r="J49" s="62">
        <f t="shared" si="7"/>
        <v>-374</v>
      </c>
    </row>
    <row r="50" spans="1:10">
      <c r="A50" s="104">
        <v>49</v>
      </c>
      <c r="B50" s="105" t="s">
        <v>141</v>
      </c>
      <c r="C50" s="62">
        <v>3066</v>
      </c>
      <c r="D50" s="62">
        <v>2877</v>
      </c>
      <c r="E50" s="112">
        <v>2745</v>
      </c>
      <c r="F50" s="84">
        <f t="shared" si="3"/>
        <v>3.1753633448548704E-3</v>
      </c>
      <c r="G50" s="84">
        <f t="shared" si="5"/>
        <v>-0.10469667318982387</v>
      </c>
      <c r="H50" s="63">
        <f t="shared" si="6"/>
        <v>-321</v>
      </c>
      <c r="I50" s="86">
        <f t="shared" si="4"/>
        <v>4.3337383556095585E-3</v>
      </c>
      <c r="J50" s="62">
        <f t="shared" si="7"/>
        <v>-132</v>
      </c>
    </row>
    <row r="51" spans="1:10">
      <c r="A51" s="104">
        <v>50</v>
      </c>
      <c r="B51" s="105" t="s">
        <v>142</v>
      </c>
      <c r="C51" s="62">
        <v>9385</v>
      </c>
      <c r="D51" s="62">
        <v>9120</v>
      </c>
      <c r="E51" s="112">
        <v>8666</v>
      </c>
      <c r="F51" s="84">
        <f t="shared" si="3"/>
        <v>1.0024662567035448E-2</v>
      </c>
      <c r="G51" s="84">
        <f t="shared" si="5"/>
        <v>-7.6611614278103354E-2</v>
      </c>
      <c r="H51" s="63">
        <f t="shared" si="6"/>
        <v>-719</v>
      </c>
      <c r="I51" s="86">
        <f t="shared" si="4"/>
        <v>9.7070338868637772E-3</v>
      </c>
      <c r="J51" s="62">
        <f t="shared" si="7"/>
        <v>-454</v>
      </c>
    </row>
    <row r="52" spans="1:10">
      <c r="A52" s="104">
        <v>51</v>
      </c>
      <c r="B52" s="105" t="s">
        <v>143</v>
      </c>
      <c r="C52" s="62">
        <v>13338</v>
      </c>
      <c r="D52" s="62">
        <v>13482</v>
      </c>
      <c r="E52" s="112">
        <v>13039</v>
      </c>
      <c r="F52" s="84">
        <f t="shared" si="3"/>
        <v>1.5083265083265083E-2</v>
      </c>
      <c r="G52" s="84">
        <f t="shared" si="5"/>
        <v>-2.2417153996101363E-2</v>
      </c>
      <c r="H52" s="63">
        <f t="shared" si="6"/>
        <v>-299</v>
      </c>
      <c r="I52" s="86">
        <f t="shared" si="4"/>
        <v>4.0367220197110839E-3</v>
      </c>
      <c r="J52" s="62">
        <f t="shared" si="7"/>
        <v>-443</v>
      </c>
    </row>
    <row r="53" spans="1:10">
      <c r="A53" s="104">
        <v>52</v>
      </c>
      <c r="B53" s="105" t="s">
        <v>144</v>
      </c>
      <c r="C53" s="62">
        <v>14810</v>
      </c>
      <c r="D53" s="62">
        <v>13811</v>
      </c>
      <c r="E53" s="112">
        <v>13276</v>
      </c>
      <c r="F53" s="84">
        <f t="shared" si="3"/>
        <v>1.5357422137083155E-2</v>
      </c>
      <c r="G53" s="84">
        <f t="shared" si="5"/>
        <v>-0.10357866306549629</v>
      </c>
      <c r="H53" s="63">
        <f t="shared" si="6"/>
        <v>-1534</v>
      </c>
      <c r="I53" s="86">
        <f t="shared" si="4"/>
        <v>2.071013905764817E-2</v>
      </c>
      <c r="J53" s="62">
        <f t="shared" si="7"/>
        <v>-535</v>
      </c>
    </row>
    <row r="54" spans="1:10">
      <c r="A54" s="104">
        <v>53</v>
      </c>
      <c r="B54" s="105" t="s">
        <v>145</v>
      </c>
      <c r="C54" s="62">
        <v>11056</v>
      </c>
      <c r="D54" s="62">
        <v>10085</v>
      </c>
      <c r="E54" s="112">
        <v>9820</v>
      </c>
      <c r="F54" s="84">
        <f t="shared" si="3"/>
        <v>1.1359587630774071E-2</v>
      </c>
      <c r="G54" s="84">
        <f t="shared" si="5"/>
        <v>-0.111794500723589</v>
      </c>
      <c r="H54" s="63">
        <f t="shared" si="6"/>
        <v>-1236</v>
      </c>
      <c r="I54" s="86">
        <f t="shared" si="4"/>
        <v>1.6686917780477928E-2</v>
      </c>
      <c r="J54" s="62">
        <f t="shared" si="7"/>
        <v>-265</v>
      </c>
    </row>
    <row r="55" spans="1:10">
      <c r="A55" s="104">
        <v>54</v>
      </c>
      <c r="B55" s="105" t="s">
        <v>146</v>
      </c>
      <c r="C55" s="62">
        <v>13313</v>
      </c>
      <c r="D55" s="62">
        <v>11747</v>
      </c>
      <c r="E55" s="112">
        <v>11238</v>
      </c>
      <c r="F55" s="84">
        <f t="shared" si="3"/>
        <v>1.2999902830411305E-2</v>
      </c>
      <c r="G55" s="84">
        <f t="shared" si="5"/>
        <v>-0.15586269060316985</v>
      </c>
      <c r="H55" s="63">
        <f t="shared" si="6"/>
        <v>-2075</v>
      </c>
      <c r="I55" s="86">
        <f t="shared" si="4"/>
        <v>2.8014040772242472E-2</v>
      </c>
      <c r="J55" s="62">
        <f t="shared" si="7"/>
        <v>-509</v>
      </c>
    </row>
    <row r="56" spans="1:10">
      <c r="A56" s="104">
        <v>55</v>
      </c>
      <c r="B56" s="105" t="s">
        <v>147</v>
      </c>
      <c r="C56" s="62">
        <v>27670</v>
      </c>
      <c r="D56" s="62">
        <v>26022</v>
      </c>
      <c r="E56" s="112">
        <v>25214</v>
      </c>
      <c r="F56" s="84">
        <f t="shared" si="3"/>
        <v>2.9167071539952894E-2</v>
      </c>
      <c r="G56" s="84">
        <f t="shared" si="5"/>
        <v>-8.8760390314419943E-2</v>
      </c>
      <c r="H56" s="63">
        <f t="shared" si="6"/>
        <v>-2456</v>
      </c>
      <c r="I56" s="86">
        <f t="shared" si="4"/>
        <v>3.3157823680302415E-2</v>
      </c>
      <c r="J56" s="62">
        <f t="shared" si="7"/>
        <v>-808</v>
      </c>
    </row>
    <row r="57" spans="1:10">
      <c r="A57" s="104">
        <v>56</v>
      </c>
      <c r="B57" s="105" t="s">
        <v>148</v>
      </c>
      <c r="C57" s="62">
        <v>2442</v>
      </c>
      <c r="D57" s="62">
        <v>2311</v>
      </c>
      <c r="E57" s="112">
        <v>2249</v>
      </c>
      <c r="F57" s="84">
        <f t="shared" si="3"/>
        <v>2.6016000592271778E-3</v>
      </c>
      <c r="G57" s="84">
        <f t="shared" si="5"/>
        <v>-7.9033579033579035E-2</v>
      </c>
      <c r="H57" s="63">
        <f t="shared" si="6"/>
        <v>-193</v>
      </c>
      <c r="I57" s="86">
        <f t="shared" si="4"/>
        <v>2.6056433103820711E-3</v>
      </c>
      <c r="J57" s="62">
        <f t="shared" si="7"/>
        <v>-62</v>
      </c>
    </row>
    <row r="58" spans="1:10">
      <c r="A58" s="104">
        <v>57</v>
      </c>
      <c r="B58" s="105" t="s">
        <v>149</v>
      </c>
      <c r="C58" s="62">
        <v>4146</v>
      </c>
      <c r="D58" s="62">
        <v>3998</v>
      </c>
      <c r="E58" s="112">
        <v>3868</v>
      </c>
      <c r="F58" s="84">
        <f t="shared" si="3"/>
        <v>4.4744282032417627E-3</v>
      </c>
      <c r="G58" s="84">
        <f t="shared" si="5"/>
        <v>-6.7052580800771824E-2</v>
      </c>
      <c r="H58" s="63">
        <f t="shared" si="6"/>
        <v>-278</v>
      </c>
      <c r="I58" s="86">
        <f t="shared" si="4"/>
        <v>3.7532064263534493E-3</v>
      </c>
      <c r="J58" s="62">
        <f t="shared" si="7"/>
        <v>-130</v>
      </c>
    </row>
    <row r="59" spans="1:10">
      <c r="A59" s="104">
        <v>58</v>
      </c>
      <c r="B59" s="105" t="s">
        <v>150</v>
      </c>
      <c r="C59" s="62">
        <v>16278</v>
      </c>
      <c r="D59" s="62">
        <v>15267</v>
      </c>
      <c r="E59" s="112">
        <v>14848</v>
      </c>
      <c r="F59" s="84">
        <f t="shared" si="3"/>
        <v>1.7175881582661243E-2</v>
      </c>
      <c r="G59" s="84">
        <f t="shared" si="5"/>
        <v>-8.7848630052832041E-2</v>
      </c>
      <c r="H59" s="63">
        <f t="shared" si="6"/>
        <v>-1430</v>
      </c>
      <c r="I59" s="86">
        <f t="shared" si="4"/>
        <v>1.9306061833400837E-2</v>
      </c>
      <c r="J59" s="62">
        <f t="shared" si="7"/>
        <v>-419</v>
      </c>
    </row>
    <row r="60" spans="1:10">
      <c r="A60" s="104">
        <v>59</v>
      </c>
      <c r="B60" s="105" t="s">
        <v>151</v>
      </c>
      <c r="C60" s="62">
        <v>8633</v>
      </c>
      <c r="D60" s="62">
        <v>8357</v>
      </c>
      <c r="E60" s="112">
        <v>8014</v>
      </c>
      <c r="F60" s="84">
        <f t="shared" si="3"/>
        <v>9.2704414738313048E-3</v>
      </c>
      <c r="G60" s="84">
        <f t="shared" si="5"/>
        <v>-7.1701610100776095E-2</v>
      </c>
      <c r="H60" s="63">
        <f t="shared" si="6"/>
        <v>-619</v>
      </c>
      <c r="I60" s="86">
        <f t="shared" si="4"/>
        <v>8.3569596327798031E-3</v>
      </c>
      <c r="J60" s="62">
        <f t="shared" si="7"/>
        <v>-343</v>
      </c>
    </row>
    <row r="61" spans="1:10">
      <c r="A61" s="104">
        <v>60</v>
      </c>
      <c r="B61" s="105" t="s">
        <v>152</v>
      </c>
      <c r="C61" s="62">
        <v>12469</v>
      </c>
      <c r="D61" s="62">
        <v>11581</v>
      </c>
      <c r="E61" s="112">
        <v>10939</v>
      </c>
      <c r="F61" s="84">
        <f t="shared" si="3"/>
        <v>1.2654025365889773E-2</v>
      </c>
      <c r="G61" s="84">
        <f t="shared" si="5"/>
        <v>-0.12270430668056781</v>
      </c>
      <c r="H61" s="63">
        <f t="shared" si="6"/>
        <v>-1530</v>
      </c>
      <c r="I61" s="86">
        <f t="shared" si="4"/>
        <v>2.0656136087484813E-2</v>
      </c>
      <c r="J61" s="62">
        <f t="shared" si="7"/>
        <v>-642</v>
      </c>
    </row>
    <row r="62" spans="1:10">
      <c r="A62" s="104">
        <v>61</v>
      </c>
      <c r="B62" s="105" t="s">
        <v>153</v>
      </c>
      <c r="C62" s="62">
        <v>7746</v>
      </c>
      <c r="D62" s="62">
        <v>7294</v>
      </c>
      <c r="E62" s="112">
        <v>6907</v>
      </c>
      <c r="F62" s="84">
        <f t="shared" si="3"/>
        <v>7.9898851085291756E-3</v>
      </c>
      <c r="G62" s="84">
        <f t="shared" si="5"/>
        <v>-0.10831396849987091</v>
      </c>
      <c r="H62" s="63">
        <f t="shared" si="6"/>
        <v>-839</v>
      </c>
      <c r="I62" s="86">
        <f t="shared" si="4"/>
        <v>1.1327122991764547E-2</v>
      </c>
      <c r="J62" s="62">
        <f t="shared" si="7"/>
        <v>-387</v>
      </c>
    </row>
    <row r="63" spans="1:10">
      <c r="A63" s="104">
        <v>62</v>
      </c>
      <c r="B63" s="105" t="s">
        <v>154</v>
      </c>
      <c r="C63" s="62">
        <v>1352</v>
      </c>
      <c r="D63" s="62">
        <v>1365</v>
      </c>
      <c r="E63" s="112">
        <v>1338</v>
      </c>
      <c r="F63" s="84">
        <f t="shared" si="3"/>
        <v>1.5477727342134123E-3</v>
      </c>
      <c r="G63" s="84">
        <f t="shared" si="5"/>
        <v>-1.0355029585798817E-2</v>
      </c>
      <c r="H63" s="63">
        <f t="shared" si="6"/>
        <v>-14</v>
      </c>
      <c r="I63" s="86">
        <f t="shared" si="4"/>
        <v>1.8901039557175646E-4</v>
      </c>
      <c r="J63" s="62">
        <f t="shared" si="7"/>
        <v>-27</v>
      </c>
    </row>
    <row r="64" spans="1:10">
      <c r="A64" s="104">
        <v>63</v>
      </c>
      <c r="B64" s="105" t="s">
        <v>155</v>
      </c>
      <c r="C64" s="62">
        <v>22368</v>
      </c>
      <c r="D64" s="62">
        <v>22171</v>
      </c>
      <c r="E64" s="112">
        <v>21134</v>
      </c>
      <c r="F64" s="84">
        <f t="shared" si="3"/>
        <v>2.4447405803338006E-2</v>
      </c>
      <c r="G64" s="84">
        <f t="shared" si="5"/>
        <v>-5.516809728183119E-2</v>
      </c>
      <c r="H64" s="63">
        <f t="shared" si="6"/>
        <v>-1234</v>
      </c>
      <c r="I64" s="86">
        <f t="shared" si="4"/>
        <v>1.6659916295396246E-2</v>
      </c>
      <c r="J64" s="62">
        <f t="shared" si="7"/>
        <v>-1037</v>
      </c>
    </row>
    <row r="65" spans="1:20">
      <c r="A65" s="104">
        <v>64</v>
      </c>
      <c r="B65" s="105" t="s">
        <v>156</v>
      </c>
      <c r="C65" s="62">
        <v>8687</v>
      </c>
      <c r="D65" s="62">
        <v>8381</v>
      </c>
      <c r="E65" s="112">
        <v>8035</v>
      </c>
      <c r="F65" s="84">
        <f t="shared" si="3"/>
        <v>9.2947338710050575E-3</v>
      </c>
      <c r="G65" s="84">
        <f t="shared" si="5"/>
        <v>-7.5054679406008976E-2</v>
      </c>
      <c r="H65" s="63">
        <f t="shared" si="6"/>
        <v>-652</v>
      </c>
      <c r="I65" s="86">
        <f t="shared" si="4"/>
        <v>8.8024841366275142E-3</v>
      </c>
      <c r="J65" s="62">
        <f t="shared" si="7"/>
        <v>-346</v>
      </c>
    </row>
    <row r="66" spans="1:20">
      <c r="A66" s="104">
        <v>65</v>
      </c>
      <c r="B66" s="105" t="s">
        <v>157</v>
      </c>
      <c r="C66" s="62">
        <v>3612</v>
      </c>
      <c r="D66" s="62">
        <v>3809</v>
      </c>
      <c r="E66" s="112">
        <v>3593</v>
      </c>
      <c r="F66" s="84">
        <f t="shared" si="3"/>
        <v>4.1563134783473765E-3</v>
      </c>
      <c r="G66" s="84">
        <f t="shared" ref="G66:G83" si="8">(E66-C66)/C66</f>
        <v>-5.2602436323366556E-3</v>
      </c>
      <c r="H66" s="63">
        <f t="shared" ref="H66:H82" si="9">E66-C66</f>
        <v>-19</v>
      </c>
      <c r="I66" s="86">
        <f t="shared" si="4"/>
        <v>2.5651410827595515E-4</v>
      </c>
      <c r="J66" s="62">
        <f t="shared" si="7"/>
        <v>-216</v>
      </c>
      <c r="S66" s="12"/>
      <c r="T66" s="12"/>
    </row>
    <row r="67" spans="1:20">
      <c r="A67" s="104">
        <v>66</v>
      </c>
      <c r="B67" s="105" t="s">
        <v>158</v>
      </c>
      <c r="C67" s="62">
        <v>14769</v>
      </c>
      <c r="D67" s="62">
        <v>14608</v>
      </c>
      <c r="E67" s="112">
        <v>14002</v>
      </c>
      <c r="F67" s="84">
        <f t="shared" ref="F67:F82" si="10">E67/864468</f>
        <v>1.6197245010804332E-2</v>
      </c>
      <c r="G67" s="84">
        <f t="shared" si="8"/>
        <v>-5.1933103121402938E-2</v>
      </c>
      <c r="H67" s="63">
        <f t="shared" si="9"/>
        <v>-767</v>
      </c>
      <c r="I67" s="86">
        <f t="shared" ref="I67:I83" si="11">H67/$H$83</f>
        <v>1.0355069528824085E-2</v>
      </c>
      <c r="J67" s="62">
        <f t="shared" ref="J67:J82" si="12">E67-D67</f>
        <v>-606</v>
      </c>
    </row>
    <row r="68" spans="1:20">
      <c r="A68" s="104">
        <v>67</v>
      </c>
      <c r="B68" s="105" t="s">
        <v>159</v>
      </c>
      <c r="C68" s="62">
        <v>2076</v>
      </c>
      <c r="D68" s="62">
        <v>1936</v>
      </c>
      <c r="E68" s="112">
        <v>1828</v>
      </c>
      <c r="F68" s="84">
        <f t="shared" si="10"/>
        <v>2.1145953349343181E-3</v>
      </c>
      <c r="G68" s="84">
        <f t="shared" si="8"/>
        <v>-0.11946050096339114</v>
      </c>
      <c r="H68" s="63">
        <f t="shared" si="9"/>
        <v>-248</v>
      </c>
      <c r="I68" s="86">
        <f t="shared" si="11"/>
        <v>3.3481841501282572E-3</v>
      </c>
      <c r="J68" s="62">
        <f t="shared" si="12"/>
        <v>-108</v>
      </c>
    </row>
    <row r="69" spans="1:20">
      <c r="A69" s="104">
        <v>68</v>
      </c>
      <c r="B69" s="105" t="s">
        <v>160</v>
      </c>
      <c r="C69" s="62">
        <v>11267</v>
      </c>
      <c r="D69" s="62">
        <v>11232</v>
      </c>
      <c r="E69" s="112">
        <v>10685</v>
      </c>
      <c r="F69" s="84">
        <f t="shared" si="10"/>
        <v>1.236020303816914E-2</v>
      </c>
      <c r="G69" s="84">
        <f t="shared" si="8"/>
        <v>-5.1655276471110324E-2</v>
      </c>
      <c r="H69" s="63">
        <f t="shared" si="9"/>
        <v>-582</v>
      </c>
      <c r="I69" s="86">
        <f t="shared" si="11"/>
        <v>7.8574321587687318E-3</v>
      </c>
      <c r="J69" s="62">
        <f t="shared" si="12"/>
        <v>-547</v>
      </c>
    </row>
    <row r="70" spans="1:20">
      <c r="A70" s="104">
        <v>69</v>
      </c>
      <c r="B70" s="105" t="s">
        <v>161</v>
      </c>
      <c r="C70" s="62">
        <v>2045</v>
      </c>
      <c r="D70" s="62">
        <v>1975</v>
      </c>
      <c r="E70" s="112">
        <v>1838</v>
      </c>
      <c r="F70" s="84">
        <f t="shared" si="10"/>
        <v>2.1261631431122958E-3</v>
      </c>
      <c r="G70" s="84">
        <f t="shared" si="8"/>
        <v>-0.10122249388753056</v>
      </c>
      <c r="H70" s="63">
        <f t="shared" si="9"/>
        <v>-207</v>
      </c>
      <c r="I70" s="86">
        <f t="shared" si="11"/>
        <v>2.7946537059538273E-3</v>
      </c>
      <c r="J70" s="62">
        <f t="shared" si="12"/>
        <v>-137</v>
      </c>
    </row>
    <row r="71" spans="1:20">
      <c r="A71" s="104">
        <v>70</v>
      </c>
      <c r="B71" s="105" t="s">
        <v>162</v>
      </c>
      <c r="C71" s="62">
        <v>6604</v>
      </c>
      <c r="D71" s="62">
        <v>6591</v>
      </c>
      <c r="E71" s="112">
        <v>6353</v>
      </c>
      <c r="F71" s="84">
        <f t="shared" si="10"/>
        <v>7.3490285354692137E-3</v>
      </c>
      <c r="G71" s="84">
        <f t="shared" si="8"/>
        <v>-3.8007268322228949E-2</v>
      </c>
      <c r="H71" s="63">
        <f t="shared" si="9"/>
        <v>-251</v>
      </c>
      <c r="I71" s="86">
        <f t="shared" si="11"/>
        <v>3.3886863777507761E-3</v>
      </c>
      <c r="J71" s="62">
        <f t="shared" si="12"/>
        <v>-238</v>
      </c>
    </row>
    <row r="72" spans="1:20">
      <c r="A72" s="104">
        <v>71</v>
      </c>
      <c r="B72" s="105" t="s">
        <v>163</v>
      </c>
      <c r="C72" s="62">
        <v>4047</v>
      </c>
      <c r="D72" s="62">
        <v>3842</v>
      </c>
      <c r="E72" s="112">
        <v>3675</v>
      </c>
      <c r="F72" s="84">
        <f t="shared" si="10"/>
        <v>4.2511695054067936E-3</v>
      </c>
      <c r="G72" s="84">
        <f t="shared" si="8"/>
        <v>-9.191994069681246E-2</v>
      </c>
      <c r="H72" s="63">
        <f t="shared" si="9"/>
        <v>-372</v>
      </c>
      <c r="I72" s="86">
        <f t="shared" si="11"/>
        <v>5.0222762251923856E-3</v>
      </c>
      <c r="J72" s="62">
        <f t="shared" si="12"/>
        <v>-167</v>
      </c>
    </row>
    <row r="73" spans="1:20">
      <c r="A73" s="104">
        <v>72</v>
      </c>
      <c r="B73" s="105" t="s">
        <v>164</v>
      </c>
      <c r="C73" s="62">
        <v>1333</v>
      </c>
      <c r="D73" s="62">
        <v>1508</v>
      </c>
      <c r="E73" s="112">
        <v>1380</v>
      </c>
      <c r="F73" s="84">
        <f t="shared" si="10"/>
        <v>1.5963575285609184E-3</v>
      </c>
      <c r="G73" s="84">
        <f t="shared" si="8"/>
        <v>3.5258814703675916E-2</v>
      </c>
      <c r="H73" s="63">
        <f t="shared" si="9"/>
        <v>47</v>
      </c>
      <c r="I73" s="86">
        <f t="shared" si="11"/>
        <v>-6.3453489941946812E-4</v>
      </c>
      <c r="J73" s="62">
        <f t="shared" si="12"/>
        <v>-128</v>
      </c>
    </row>
    <row r="74" spans="1:20">
      <c r="A74" s="104">
        <v>73</v>
      </c>
      <c r="B74" s="105" t="s">
        <v>165</v>
      </c>
      <c r="C74" s="62">
        <v>964</v>
      </c>
      <c r="D74" s="62">
        <v>1046</v>
      </c>
      <c r="E74" s="112">
        <v>1026</v>
      </c>
      <c r="F74" s="84">
        <f t="shared" si="10"/>
        <v>1.186857119060509E-3</v>
      </c>
      <c r="G74" s="84">
        <f t="shared" si="8"/>
        <v>6.4315352697095429E-2</v>
      </c>
      <c r="H74" s="63">
        <f t="shared" si="9"/>
        <v>62</v>
      </c>
      <c r="I74" s="86">
        <f t="shared" si="11"/>
        <v>-8.370460375320643E-4</v>
      </c>
      <c r="J74" s="62">
        <f t="shared" si="12"/>
        <v>-20</v>
      </c>
    </row>
    <row r="75" spans="1:20">
      <c r="A75" s="104">
        <v>74</v>
      </c>
      <c r="B75" s="105" t="s">
        <v>166</v>
      </c>
      <c r="C75" s="62">
        <v>837</v>
      </c>
      <c r="D75" s="62">
        <v>780</v>
      </c>
      <c r="E75" s="112">
        <v>750</v>
      </c>
      <c r="F75" s="84">
        <f t="shared" si="10"/>
        <v>8.6758561334832518E-4</v>
      </c>
      <c r="G75" s="84">
        <f t="shared" si="8"/>
        <v>-0.1039426523297491</v>
      </c>
      <c r="H75" s="63">
        <f t="shared" si="9"/>
        <v>-87</v>
      </c>
      <c r="I75" s="86">
        <f t="shared" si="11"/>
        <v>1.1745646010530579E-3</v>
      </c>
      <c r="J75" s="62">
        <f t="shared" si="12"/>
        <v>-30</v>
      </c>
    </row>
    <row r="76" spans="1:20">
      <c r="A76" s="104">
        <v>75</v>
      </c>
      <c r="B76" s="105" t="s">
        <v>167</v>
      </c>
      <c r="C76" s="62">
        <v>3717</v>
      </c>
      <c r="D76" s="62">
        <v>3579</v>
      </c>
      <c r="E76" s="112">
        <v>3421</v>
      </c>
      <c r="F76" s="84">
        <f t="shared" si="10"/>
        <v>3.9573471776861609E-3</v>
      </c>
      <c r="G76" s="84">
        <f t="shared" si="8"/>
        <v>-7.9634113532418616E-2</v>
      </c>
      <c r="H76" s="63">
        <f t="shared" si="9"/>
        <v>-296</v>
      </c>
      <c r="I76" s="86">
        <f t="shared" si="11"/>
        <v>3.9962197920885645E-3</v>
      </c>
      <c r="J76" s="62">
        <f t="shared" si="12"/>
        <v>-158</v>
      </c>
    </row>
    <row r="77" spans="1:20">
      <c r="A77" s="104">
        <v>76</v>
      </c>
      <c r="B77" s="105" t="s">
        <v>168</v>
      </c>
      <c r="C77" s="62">
        <v>2247</v>
      </c>
      <c r="D77" s="62">
        <v>2186</v>
      </c>
      <c r="E77" s="112">
        <v>2090</v>
      </c>
      <c r="F77" s="84">
        <f t="shared" si="10"/>
        <v>2.417671909197333E-3</v>
      </c>
      <c r="G77" s="84">
        <f t="shared" si="8"/>
        <v>-6.987093902981753E-2</v>
      </c>
      <c r="H77" s="63">
        <f t="shared" si="9"/>
        <v>-157</v>
      </c>
      <c r="I77" s="86">
        <f t="shared" si="11"/>
        <v>2.1196165789118403E-3</v>
      </c>
      <c r="J77" s="62">
        <f t="shared" si="12"/>
        <v>-96</v>
      </c>
    </row>
    <row r="78" spans="1:20">
      <c r="A78" s="104">
        <v>77</v>
      </c>
      <c r="B78" s="105" t="s">
        <v>169</v>
      </c>
      <c r="C78" s="62">
        <v>1725</v>
      </c>
      <c r="D78" s="62">
        <v>1720</v>
      </c>
      <c r="E78" s="112">
        <v>1670</v>
      </c>
      <c r="F78" s="84">
        <f t="shared" si="10"/>
        <v>1.9318239657222709E-3</v>
      </c>
      <c r="G78" s="84">
        <f t="shared" si="8"/>
        <v>-3.1884057971014491E-2</v>
      </c>
      <c r="H78" s="63">
        <f t="shared" si="9"/>
        <v>-55</v>
      </c>
      <c r="I78" s="86">
        <f t="shared" si="11"/>
        <v>7.4254083974618608E-4</v>
      </c>
      <c r="J78" s="62">
        <f t="shared" si="12"/>
        <v>-50</v>
      </c>
    </row>
    <row r="79" spans="1:20">
      <c r="A79" s="104">
        <v>78</v>
      </c>
      <c r="B79" s="105" t="s">
        <v>170</v>
      </c>
      <c r="C79" s="62">
        <v>1452</v>
      </c>
      <c r="D79" s="62">
        <v>1361</v>
      </c>
      <c r="E79" s="112">
        <v>1308</v>
      </c>
      <c r="F79" s="84">
        <f t="shared" si="10"/>
        <v>1.5130693096794792E-3</v>
      </c>
      <c r="G79" s="84">
        <f t="shared" si="8"/>
        <v>-9.9173553719008267E-2</v>
      </c>
      <c r="H79" s="63">
        <f t="shared" si="9"/>
        <v>-144</v>
      </c>
      <c r="I79" s="86">
        <f t="shared" si="11"/>
        <v>1.9441069258809235E-3</v>
      </c>
      <c r="J79" s="62">
        <f t="shared" si="12"/>
        <v>-53</v>
      </c>
    </row>
    <row r="80" spans="1:20">
      <c r="A80" s="104">
        <v>79</v>
      </c>
      <c r="B80" s="105" t="s">
        <v>171</v>
      </c>
      <c r="C80" s="62">
        <v>2618</v>
      </c>
      <c r="D80" s="62">
        <v>2619</v>
      </c>
      <c r="E80" s="112">
        <v>2511</v>
      </c>
      <c r="F80" s="84">
        <f t="shared" si="10"/>
        <v>2.9046766334901927E-3</v>
      </c>
      <c r="G80" s="84">
        <f t="shared" si="8"/>
        <v>-4.0870893812070284E-2</v>
      </c>
      <c r="H80" s="63">
        <f t="shared" si="9"/>
        <v>-107</v>
      </c>
      <c r="I80" s="86">
        <f t="shared" si="11"/>
        <v>1.4445794518698528E-3</v>
      </c>
      <c r="J80" s="62">
        <f t="shared" si="12"/>
        <v>-108</v>
      </c>
    </row>
    <row r="81" spans="1:20">
      <c r="A81" s="104">
        <v>80</v>
      </c>
      <c r="B81" s="105" t="s">
        <v>172</v>
      </c>
      <c r="C81" s="62">
        <v>7036</v>
      </c>
      <c r="D81" s="62">
        <v>6508</v>
      </c>
      <c r="E81" s="112">
        <v>6190</v>
      </c>
      <c r="F81" s="84">
        <f t="shared" si="10"/>
        <v>7.1604732621681775E-3</v>
      </c>
      <c r="G81" s="84">
        <f t="shared" si="8"/>
        <v>-0.12023877202956225</v>
      </c>
      <c r="H81" s="63">
        <f t="shared" si="9"/>
        <v>-846</v>
      </c>
      <c r="I81" s="86">
        <f t="shared" si="11"/>
        <v>1.1421628189550425E-2</v>
      </c>
      <c r="J81" s="62">
        <f t="shared" si="12"/>
        <v>-318</v>
      </c>
    </row>
    <row r="82" spans="1:20" ht="15" thickBot="1">
      <c r="A82" s="104">
        <v>81</v>
      </c>
      <c r="B82" s="105" t="s">
        <v>173</v>
      </c>
      <c r="C82" s="62">
        <v>5465</v>
      </c>
      <c r="D82" s="62">
        <v>5012</v>
      </c>
      <c r="E82" s="112">
        <v>4738</v>
      </c>
      <c r="F82" s="84">
        <f t="shared" si="10"/>
        <v>5.4808275147258199E-3</v>
      </c>
      <c r="G82" s="84">
        <f t="shared" si="8"/>
        <v>-0.13302836230558096</v>
      </c>
      <c r="H82" s="63">
        <f t="shared" si="9"/>
        <v>-727</v>
      </c>
      <c r="I82" s="86">
        <f t="shared" si="11"/>
        <v>9.815039827190496E-3</v>
      </c>
      <c r="J82" s="62">
        <f t="shared" si="12"/>
        <v>-274</v>
      </c>
    </row>
    <row r="83" spans="1:20" s="12" customFormat="1" ht="15" thickBot="1">
      <c r="A83" s="99" t="s">
        <v>174</v>
      </c>
      <c r="B83" s="100"/>
      <c r="C83" s="89">
        <v>913407</v>
      </c>
      <c r="D83" s="89">
        <v>872201</v>
      </c>
      <c r="E83" s="113">
        <v>839337</v>
      </c>
      <c r="F83" s="91">
        <f>SUM(F2:F82)</f>
        <v>0.97092894126792406</v>
      </c>
      <c r="G83" s="91">
        <f t="shared" si="8"/>
        <v>-8.1091999513907817E-2</v>
      </c>
      <c r="H83" s="90">
        <f>SUM(H2:H82)</f>
        <v>-74070</v>
      </c>
      <c r="I83" s="92">
        <f t="shared" si="11"/>
        <v>1</v>
      </c>
      <c r="J83" s="89">
        <f>SUM(J2:J82)</f>
        <v>-32864</v>
      </c>
      <c r="K83" s="35"/>
      <c r="L83" s="35"/>
      <c r="M83" s="35"/>
      <c r="S83" s="8"/>
      <c r="T83" s="8"/>
    </row>
    <row r="84" spans="1:20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U84"/>
  <sheetViews>
    <sheetView workbookViewId="0">
      <pane ySplit="1" topLeftCell="A63" activePane="bottomLeft" state="frozen"/>
      <selection activeCell="W1" sqref="W1"/>
      <selection pane="bottomLeft" activeCell="C84" sqref="C84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1796875" style="8" customWidth="1"/>
    <col min="7" max="7" width="30.453125" style="8" customWidth="1"/>
    <col min="8" max="8" width="27.453125" style="8" customWidth="1"/>
    <col min="9" max="9" width="22.26953125" style="8" customWidth="1"/>
    <col min="10" max="10" width="27.54296875" style="8" customWidth="1"/>
    <col min="11" max="14" width="9.1796875" style="10"/>
    <col min="15" max="18" width="9.1796875" style="8"/>
    <col min="19" max="19" width="10.26953125" style="8" bestFit="1" customWidth="1"/>
    <col min="20" max="16384" width="9.1796875" style="8"/>
  </cols>
  <sheetData>
    <row r="1" spans="1:21" ht="29.5" thickBot="1">
      <c r="A1" s="25" t="s">
        <v>92</v>
      </c>
      <c r="B1" s="25" t="s">
        <v>175</v>
      </c>
      <c r="C1" s="4">
        <v>41730</v>
      </c>
      <c r="D1" s="4">
        <v>42064</v>
      </c>
      <c r="E1" s="25">
        <v>42095</v>
      </c>
      <c r="F1" s="116" t="s">
        <v>276</v>
      </c>
      <c r="G1" s="18" t="s">
        <v>269</v>
      </c>
      <c r="H1" s="1" t="s">
        <v>270</v>
      </c>
      <c r="I1" s="1" t="s">
        <v>278</v>
      </c>
      <c r="J1" s="39" t="s">
        <v>272</v>
      </c>
    </row>
    <row r="2" spans="1:21">
      <c r="A2" s="102">
        <v>1</v>
      </c>
      <c r="B2" s="103" t="s">
        <v>93</v>
      </c>
      <c r="C2" s="114">
        <v>69459</v>
      </c>
      <c r="D2" s="114">
        <v>71020</v>
      </c>
      <c r="E2" s="114">
        <v>71089</v>
      </c>
      <c r="F2" s="83">
        <f t="shared" ref="F2:F33" si="0">E2/$E$83</f>
        <v>2.4273268469403607E-2</v>
      </c>
      <c r="G2" s="83">
        <f t="shared" ref="G2:G33" si="1">(E2-C2)/C2</f>
        <v>2.3467081299759572E-2</v>
      </c>
      <c r="H2" s="82">
        <f t="shared" ref="H2:H33" si="2">E2-C2</f>
        <v>1630</v>
      </c>
      <c r="I2" s="85">
        <f>H2/$H$83</f>
        <v>1.9444808951769716E-2</v>
      </c>
      <c r="J2" s="117">
        <f t="shared" ref="J2:J33" si="3">E2-D2</f>
        <v>69</v>
      </c>
      <c r="L2" s="49"/>
      <c r="M2" s="46"/>
      <c r="O2" s="5"/>
      <c r="P2" s="11"/>
      <c r="S2" s="5"/>
      <c r="T2" s="10"/>
      <c r="U2" s="11"/>
    </row>
    <row r="3" spans="1:21">
      <c r="A3" s="104">
        <v>2</v>
      </c>
      <c r="B3" s="105" t="s">
        <v>94</v>
      </c>
      <c r="C3" s="115">
        <v>20780</v>
      </c>
      <c r="D3" s="115">
        <v>21613</v>
      </c>
      <c r="E3" s="115">
        <v>21648</v>
      </c>
      <c r="F3" s="84">
        <f t="shared" si="0"/>
        <v>7.3916881068189074E-3</v>
      </c>
      <c r="G3" s="84">
        <f t="shared" si="1"/>
        <v>4.1770933589990372E-2</v>
      </c>
      <c r="H3" s="63">
        <f t="shared" si="2"/>
        <v>868</v>
      </c>
      <c r="I3" s="86">
        <f t="shared" ref="I3:I66" si="4">H3/$H$83</f>
        <v>1.0354659000083505E-2</v>
      </c>
      <c r="J3" s="118">
        <f t="shared" si="3"/>
        <v>35</v>
      </c>
      <c r="L3" s="49"/>
      <c r="M3" s="46"/>
      <c r="O3" s="5"/>
      <c r="P3" s="11"/>
      <c r="S3" s="5"/>
      <c r="T3" s="10"/>
      <c r="U3" s="11"/>
    </row>
    <row r="4" spans="1:21">
      <c r="A4" s="104">
        <v>3</v>
      </c>
      <c r="B4" s="105" t="s">
        <v>95</v>
      </c>
      <c r="C4" s="115">
        <v>27193</v>
      </c>
      <c r="D4" s="115">
        <v>27510</v>
      </c>
      <c r="E4" s="115">
        <v>27461</v>
      </c>
      <c r="F4" s="84">
        <f t="shared" si="0"/>
        <v>9.3765311853914457E-3</v>
      </c>
      <c r="G4" s="84">
        <f t="shared" si="1"/>
        <v>9.8554775125951535E-3</v>
      </c>
      <c r="H4" s="63">
        <f t="shared" si="2"/>
        <v>268</v>
      </c>
      <c r="I4" s="86">
        <f t="shared" si="4"/>
        <v>3.1970606129290086E-3</v>
      </c>
      <c r="J4" s="118">
        <f t="shared" si="3"/>
        <v>-49</v>
      </c>
      <c r="L4" s="49"/>
      <c r="M4" s="46"/>
      <c r="O4" s="5"/>
      <c r="P4" s="11"/>
      <c r="S4" s="5"/>
      <c r="T4" s="5"/>
      <c r="U4" s="11"/>
    </row>
    <row r="5" spans="1:21" ht="14.25" customHeight="1">
      <c r="A5" s="104">
        <v>4</v>
      </c>
      <c r="B5" s="105" t="s">
        <v>96</v>
      </c>
      <c r="C5" s="115">
        <v>17092</v>
      </c>
      <c r="D5" s="115">
        <v>18782</v>
      </c>
      <c r="E5" s="115">
        <v>18781</v>
      </c>
      <c r="F5" s="84">
        <f t="shared" si="0"/>
        <v>6.4127538033151282E-3</v>
      </c>
      <c r="G5" s="84">
        <f t="shared" si="1"/>
        <v>9.8818160542944067E-2</v>
      </c>
      <c r="H5" s="63">
        <f t="shared" si="2"/>
        <v>1689</v>
      </c>
      <c r="I5" s="86">
        <f t="shared" si="4"/>
        <v>2.0148639459839909E-2</v>
      </c>
      <c r="J5" s="118">
        <f t="shared" si="3"/>
        <v>-1</v>
      </c>
      <c r="L5" s="49"/>
      <c r="M5" s="46"/>
      <c r="O5" s="5"/>
      <c r="P5" s="11"/>
      <c r="S5" s="5"/>
      <c r="T5" s="5"/>
      <c r="U5" s="11"/>
    </row>
    <row r="6" spans="1:21">
      <c r="A6" s="104">
        <v>5</v>
      </c>
      <c r="B6" s="105" t="s">
        <v>97</v>
      </c>
      <c r="C6" s="115">
        <v>17381</v>
      </c>
      <c r="D6" s="115">
        <v>17154</v>
      </c>
      <c r="E6" s="115">
        <v>17193</v>
      </c>
      <c r="F6" s="84">
        <f t="shared" si="0"/>
        <v>5.8705327799583092E-3</v>
      </c>
      <c r="G6" s="84">
        <f t="shared" si="1"/>
        <v>-1.0816408722167884E-2</v>
      </c>
      <c r="H6" s="63">
        <f t="shared" si="2"/>
        <v>-188</v>
      </c>
      <c r="I6" s="86">
        <f t="shared" si="4"/>
        <v>-2.2427141613084092E-3</v>
      </c>
      <c r="J6" s="118">
        <f t="shared" si="3"/>
        <v>39</v>
      </c>
      <c r="L6" s="49"/>
      <c r="M6" s="46"/>
      <c r="O6" s="5"/>
      <c r="P6" s="11"/>
      <c r="S6" s="5"/>
      <c r="T6" s="10"/>
      <c r="U6" s="11"/>
    </row>
    <row r="7" spans="1:21">
      <c r="A7" s="104">
        <v>6</v>
      </c>
      <c r="B7" s="105" t="s">
        <v>98</v>
      </c>
      <c r="C7" s="115">
        <v>388824</v>
      </c>
      <c r="D7" s="115">
        <v>393223</v>
      </c>
      <c r="E7" s="115">
        <v>393037</v>
      </c>
      <c r="F7" s="84">
        <f t="shared" si="0"/>
        <v>0.13420209342386286</v>
      </c>
      <c r="G7" s="84">
        <f t="shared" si="1"/>
        <v>1.0835236508034484E-2</v>
      </c>
      <c r="H7" s="63">
        <f t="shared" si="2"/>
        <v>4213</v>
      </c>
      <c r="I7" s="86">
        <f t="shared" si="4"/>
        <v>5.0258270008469823E-2</v>
      </c>
      <c r="J7" s="118">
        <f t="shared" si="3"/>
        <v>-186</v>
      </c>
      <c r="L7" s="49"/>
      <c r="M7" s="46"/>
      <c r="O7" s="5"/>
      <c r="P7" s="11"/>
      <c r="S7" s="5"/>
      <c r="T7" s="5"/>
      <c r="U7" s="11"/>
    </row>
    <row r="8" spans="1:21">
      <c r="A8" s="104">
        <v>7</v>
      </c>
      <c r="B8" s="105" t="s">
        <v>99</v>
      </c>
      <c r="C8" s="115">
        <v>64898</v>
      </c>
      <c r="D8" s="115">
        <v>67816</v>
      </c>
      <c r="E8" s="115">
        <v>67779</v>
      </c>
      <c r="F8" s="84">
        <f t="shared" si="0"/>
        <v>2.3143072255731648E-2</v>
      </c>
      <c r="G8" s="84">
        <f t="shared" si="1"/>
        <v>4.4392739375635613E-2</v>
      </c>
      <c r="H8" s="63">
        <f t="shared" si="2"/>
        <v>2881</v>
      </c>
      <c r="I8" s="86">
        <f t="shared" si="4"/>
        <v>3.4368401588986845E-2</v>
      </c>
      <c r="J8" s="118">
        <f t="shared" si="3"/>
        <v>-37</v>
      </c>
      <c r="L8" s="49"/>
      <c r="M8" s="46"/>
      <c r="O8" s="5"/>
      <c r="P8" s="11"/>
      <c r="S8" s="5"/>
      <c r="T8" s="10"/>
      <c r="U8" s="11"/>
    </row>
    <row r="9" spans="1:21">
      <c r="A9" s="104">
        <v>8</v>
      </c>
      <c r="B9" s="105" t="s">
        <v>100</v>
      </c>
      <c r="C9" s="115">
        <v>9388</v>
      </c>
      <c r="D9" s="115">
        <v>9383</v>
      </c>
      <c r="E9" s="115">
        <v>9355</v>
      </c>
      <c r="F9" s="84">
        <f t="shared" si="0"/>
        <v>3.1942554619036807E-3</v>
      </c>
      <c r="G9" s="84">
        <f t="shared" si="1"/>
        <v>-3.5151256923732425E-3</v>
      </c>
      <c r="H9" s="63">
        <f t="shared" si="2"/>
        <v>-33</v>
      </c>
      <c r="I9" s="86">
        <f t="shared" si="4"/>
        <v>-3.9366791129349731E-4</v>
      </c>
      <c r="J9" s="118">
        <f t="shared" si="3"/>
        <v>-28</v>
      </c>
      <c r="L9" s="49"/>
      <c r="M9" s="46"/>
      <c r="O9" s="5"/>
      <c r="P9" s="11"/>
      <c r="S9" s="5"/>
      <c r="T9" s="5"/>
      <c r="U9" s="11"/>
    </row>
    <row r="10" spans="1:21">
      <c r="A10" s="104">
        <v>9</v>
      </c>
      <c r="B10" s="105" t="s">
        <v>101</v>
      </c>
      <c r="C10" s="115">
        <v>35299</v>
      </c>
      <c r="D10" s="115">
        <v>37219</v>
      </c>
      <c r="E10" s="115">
        <v>37231</v>
      </c>
      <c r="F10" s="84">
        <f t="shared" si="0"/>
        <v>1.271248798526306E-2</v>
      </c>
      <c r="G10" s="84">
        <f t="shared" si="1"/>
        <v>5.473242868069917E-2</v>
      </c>
      <c r="H10" s="63">
        <f t="shared" si="2"/>
        <v>1932</v>
      </c>
      <c r="I10" s="86">
        <f t="shared" si="4"/>
        <v>2.3047466806637478E-2</v>
      </c>
      <c r="J10" s="118">
        <f t="shared" si="3"/>
        <v>12</v>
      </c>
      <c r="L10" s="49"/>
      <c r="M10" s="46"/>
      <c r="O10" s="5"/>
      <c r="P10" s="11"/>
      <c r="S10" s="5"/>
      <c r="T10" s="5"/>
      <c r="U10" s="11"/>
    </row>
    <row r="11" spans="1:21">
      <c r="A11" s="104">
        <v>10</v>
      </c>
      <c r="B11" s="105" t="s">
        <v>102</v>
      </c>
      <c r="C11" s="115">
        <v>47732</v>
      </c>
      <c r="D11" s="115">
        <v>50009</v>
      </c>
      <c r="E11" s="115">
        <v>50504</v>
      </c>
      <c r="F11" s="84">
        <f t="shared" si="0"/>
        <v>1.7244540657186905E-2</v>
      </c>
      <c r="G11" s="84">
        <f t="shared" si="1"/>
        <v>5.8074247884019103E-2</v>
      </c>
      <c r="H11" s="63">
        <f t="shared" si="2"/>
        <v>2772</v>
      </c>
      <c r="I11" s="86">
        <f t="shared" si="4"/>
        <v>3.3068104548653776E-2</v>
      </c>
      <c r="J11" s="118">
        <f t="shared" si="3"/>
        <v>495</v>
      </c>
      <c r="L11" s="49"/>
      <c r="M11" s="46"/>
      <c r="O11" s="5"/>
      <c r="P11" s="11"/>
      <c r="S11" s="5"/>
      <c r="T11" s="5"/>
      <c r="U11" s="11"/>
    </row>
    <row r="12" spans="1:21" ht="15.75" customHeight="1">
      <c r="A12" s="104">
        <v>11</v>
      </c>
      <c r="B12" s="105" t="s">
        <v>103</v>
      </c>
      <c r="C12" s="115">
        <v>9307</v>
      </c>
      <c r="D12" s="115">
        <v>9364</v>
      </c>
      <c r="E12" s="115">
        <v>9365</v>
      </c>
      <c r="F12" s="84">
        <f t="shared" si="0"/>
        <v>3.1976699519751972E-3</v>
      </c>
      <c r="G12" s="84">
        <f t="shared" si="1"/>
        <v>6.2318684860857418E-3</v>
      </c>
      <c r="H12" s="63">
        <f t="shared" si="2"/>
        <v>58</v>
      </c>
      <c r="I12" s="86">
        <f t="shared" si="4"/>
        <v>6.9190117742493464E-4</v>
      </c>
      <c r="J12" s="118">
        <f t="shared" si="3"/>
        <v>1</v>
      </c>
      <c r="L12" s="49"/>
      <c r="M12" s="46"/>
      <c r="O12" s="5"/>
      <c r="P12" s="11"/>
      <c r="S12" s="5"/>
      <c r="T12" s="10"/>
      <c r="U12" s="11"/>
    </row>
    <row r="13" spans="1:21">
      <c r="A13" s="104">
        <v>12</v>
      </c>
      <c r="B13" s="105" t="s">
        <v>104</v>
      </c>
      <c r="C13" s="115">
        <v>13215</v>
      </c>
      <c r="D13" s="115">
        <v>14231</v>
      </c>
      <c r="E13" s="115">
        <v>14279</v>
      </c>
      <c r="F13" s="84">
        <f t="shared" si="0"/>
        <v>4.8755503731184027E-3</v>
      </c>
      <c r="G13" s="84">
        <f t="shared" si="1"/>
        <v>8.0514566780174046E-2</v>
      </c>
      <c r="H13" s="63">
        <f t="shared" si="2"/>
        <v>1064</v>
      </c>
      <c r="I13" s="86">
        <f t="shared" si="4"/>
        <v>1.2692807806553975E-2</v>
      </c>
      <c r="J13" s="118">
        <f t="shared" si="3"/>
        <v>48</v>
      </c>
      <c r="L13" s="49"/>
      <c r="M13" s="46"/>
      <c r="O13" s="5"/>
      <c r="P13" s="11"/>
      <c r="S13" s="5"/>
      <c r="T13" s="5"/>
      <c r="U13" s="11"/>
    </row>
    <row r="14" spans="1:21">
      <c r="A14" s="104">
        <v>13</v>
      </c>
      <c r="B14" s="105" t="s">
        <v>105</v>
      </c>
      <c r="C14" s="115">
        <v>14405</v>
      </c>
      <c r="D14" s="115">
        <v>14863</v>
      </c>
      <c r="E14" s="115">
        <v>14864</v>
      </c>
      <c r="F14" s="84">
        <f t="shared" si="0"/>
        <v>5.0752980423021173E-3</v>
      </c>
      <c r="G14" s="84">
        <f t="shared" si="1"/>
        <v>3.186393613328705E-2</v>
      </c>
      <c r="H14" s="63">
        <f t="shared" si="2"/>
        <v>459</v>
      </c>
      <c r="I14" s="86">
        <f t="shared" si="4"/>
        <v>5.4755627661731898E-3</v>
      </c>
      <c r="J14" s="118">
        <f t="shared" si="3"/>
        <v>1</v>
      </c>
      <c r="L14" s="49"/>
      <c r="M14" s="46"/>
      <c r="O14" s="5"/>
      <c r="P14" s="11"/>
      <c r="S14" s="5"/>
      <c r="T14" s="5"/>
      <c r="U14" s="11"/>
    </row>
    <row r="15" spans="1:21">
      <c r="A15" s="104">
        <v>14</v>
      </c>
      <c r="B15" s="105" t="s">
        <v>106</v>
      </c>
      <c r="C15" s="115">
        <v>15236</v>
      </c>
      <c r="D15" s="115">
        <v>15222</v>
      </c>
      <c r="E15" s="115">
        <v>15233</v>
      </c>
      <c r="F15" s="84">
        <f t="shared" si="0"/>
        <v>5.2012927259410761E-3</v>
      </c>
      <c r="G15" s="84">
        <f t="shared" si="1"/>
        <v>-1.9690207403517984E-4</v>
      </c>
      <c r="H15" s="63">
        <f t="shared" si="2"/>
        <v>-3</v>
      </c>
      <c r="I15" s="86">
        <f t="shared" si="4"/>
        <v>-3.5787991935772482E-5</v>
      </c>
      <c r="J15" s="118">
        <f t="shared" si="3"/>
        <v>11</v>
      </c>
      <c r="L15" s="49"/>
      <c r="M15" s="46"/>
      <c r="O15" s="5"/>
      <c r="P15" s="11"/>
      <c r="S15" s="5"/>
      <c r="T15" s="10"/>
      <c r="U15" s="11"/>
    </row>
    <row r="16" spans="1:21">
      <c r="A16" s="104">
        <v>15</v>
      </c>
      <c r="B16" s="105" t="s">
        <v>107</v>
      </c>
      <c r="C16" s="115">
        <v>12223</v>
      </c>
      <c r="D16" s="115">
        <v>12293</v>
      </c>
      <c r="E16" s="115">
        <v>12308</v>
      </c>
      <c r="F16" s="84">
        <f t="shared" si="0"/>
        <v>4.2025543800225012E-3</v>
      </c>
      <c r="G16" s="84">
        <f t="shared" si="1"/>
        <v>6.954102920723227E-3</v>
      </c>
      <c r="H16" s="63">
        <f t="shared" si="2"/>
        <v>85</v>
      </c>
      <c r="I16" s="86">
        <f t="shared" si="4"/>
        <v>1.013993104846887E-3</v>
      </c>
      <c r="J16" s="118">
        <f t="shared" si="3"/>
        <v>15</v>
      </c>
      <c r="L16" s="49"/>
      <c r="M16" s="46"/>
      <c r="O16" s="5"/>
      <c r="P16" s="11"/>
      <c r="S16" s="5"/>
      <c r="T16" s="5"/>
      <c r="U16" s="11"/>
    </row>
    <row r="17" spans="1:12">
      <c r="A17" s="104">
        <v>16</v>
      </c>
      <c r="B17" s="105" t="s">
        <v>108</v>
      </c>
      <c r="C17" s="115">
        <v>75049</v>
      </c>
      <c r="D17" s="115">
        <v>76904</v>
      </c>
      <c r="E17" s="115">
        <v>76858</v>
      </c>
      <c r="F17" s="84">
        <f t="shared" si="0"/>
        <v>2.6243087791661474E-2</v>
      </c>
      <c r="G17" s="84">
        <f t="shared" si="1"/>
        <v>2.4104251888766005E-2</v>
      </c>
      <c r="H17" s="63">
        <f t="shared" si="2"/>
        <v>1809</v>
      </c>
      <c r="I17" s="86">
        <f t="shared" si="4"/>
        <v>2.1580159137270807E-2</v>
      </c>
      <c r="J17" s="118">
        <f t="shared" si="3"/>
        <v>-46</v>
      </c>
    </row>
    <row r="18" spans="1:12">
      <c r="A18" s="104">
        <v>17</v>
      </c>
      <c r="B18" s="105" t="s">
        <v>109</v>
      </c>
      <c r="C18" s="115">
        <v>22963</v>
      </c>
      <c r="D18" s="115">
        <v>23284</v>
      </c>
      <c r="E18" s="115">
        <v>23297</v>
      </c>
      <c r="F18" s="84">
        <f t="shared" si="0"/>
        <v>7.9547375196119766E-3</v>
      </c>
      <c r="G18" s="84">
        <f t="shared" si="1"/>
        <v>1.4545137830422853E-2</v>
      </c>
      <c r="H18" s="63">
        <f t="shared" si="2"/>
        <v>334</v>
      </c>
      <c r="I18" s="86">
        <f t="shared" si="4"/>
        <v>3.9843964355160029E-3</v>
      </c>
      <c r="J18" s="118">
        <f t="shared" si="3"/>
        <v>13</v>
      </c>
      <c r="L18" s="5"/>
    </row>
    <row r="19" spans="1:12">
      <c r="A19" s="104">
        <v>18</v>
      </c>
      <c r="B19" s="105" t="s">
        <v>110</v>
      </c>
      <c r="C19" s="115">
        <v>9772</v>
      </c>
      <c r="D19" s="115">
        <v>9712</v>
      </c>
      <c r="E19" s="115">
        <v>9658</v>
      </c>
      <c r="F19" s="84">
        <f t="shared" si="0"/>
        <v>3.2977145110706305E-3</v>
      </c>
      <c r="G19" s="84">
        <f t="shared" si="1"/>
        <v>-1.1665984445354072E-2</v>
      </c>
      <c r="H19" s="63">
        <f t="shared" si="2"/>
        <v>-114</v>
      </c>
      <c r="I19" s="86">
        <f t="shared" si="4"/>
        <v>-1.3599436935593544E-3</v>
      </c>
      <c r="J19" s="118">
        <f t="shared" si="3"/>
        <v>-54</v>
      </c>
      <c r="K19" s="5"/>
      <c r="L19" s="5"/>
    </row>
    <row r="20" spans="1:12">
      <c r="A20" s="104">
        <v>19</v>
      </c>
      <c r="B20" s="105" t="s">
        <v>111</v>
      </c>
      <c r="C20" s="115">
        <v>20256</v>
      </c>
      <c r="D20" s="115">
        <v>20265</v>
      </c>
      <c r="E20" s="115">
        <v>20278</v>
      </c>
      <c r="F20" s="84">
        <f t="shared" si="0"/>
        <v>6.9239029670211481E-3</v>
      </c>
      <c r="G20" s="84">
        <f t="shared" si="1"/>
        <v>1.0860979462875198E-3</v>
      </c>
      <c r="H20" s="63">
        <f t="shared" si="2"/>
        <v>22</v>
      </c>
      <c r="I20" s="86">
        <f t="shared" si="4"/>
        <v>2.6244527419566486E-4</v>
      </c>
      <c r="J20" s="118">
        <f t="shared" si="3"/>
        <v>13</v>
      </c>
      <c r="K20" s="5"/>
      <c r="L20" s="5"/>
    </row>
    <row r="21" spans="1:12">
      <c r="A21" s="104">
        <v>20</v>
      </c>
      <c r="B21" s="105" t="s">
        <v>112</v>
      </c>
      <c r="C21" s="115">
        <v>34155</v>
      </c>
      <c r="D21" s="115">
        <v>35252</v>
      </c>
      <c r="E21" s="115">
        <v>35191</v>
      </c>
      <c r="F21" s="84">
        <f t="shared" si="0"/>
        <v>1.2015932010673696E-2</v>
      </c>
      <c r="G21" s="84">
        <f t="shared" si="1"/>
        <v>3.0332308593178158E-2</v>
      </c>
      <c r="H21" s="63">
        <f t="shared" si="2"/>
        <v>1036</v>
      </c>
      <c r="I21" s="86">
        <f t="shared" si="4"/>
        <v>1.2358786548486765E-2</v>
      </c>
      <c r="J21" s="118">
        <f t="shared" si="3"/>
        <v>-61</v>
      </c>
      <c r="K21" s="5"/>
      <c r="L21" s="5"/>
    </row>
    <row r="22" spans="1:12">
      <c r="A22" s="104">
        <v>21</v>
      </c>
      <c r="B22" s="105" t="s">
        <v>113</v>
      </c>
      <c r="C22" s="115">
        <v>58344</v>
      </c>
      <c r="D22" s="115">
        <v>61654</v>
      </c>
      <c r="E22" s="115">
        <v>61692</v>
      </c>
      <c r="F22" s="84">
        <f t="shared" si="0"/>
        <v>2.1064672149199559E-2</v>
      </c>
      <c r="G22" s="84">
        <f t="shared" si="1"/>
        <v>5.7383792677910328E-2</v>
      </c>
      <c r="H22" s="63">
        <f t="shared" si="2"/>
        <v>3348</v>
      </c>
      <c r="I22" s="86">
        <f t="shared" si="4"/>
        <v>3.993939900032209E-2</v>
      </c>
      <c r="J22" s="118">
        <f t="shared" si="3"/>
        <v>38</v>
      </c>
      <c r="K22" s="5"/>
      <c r="L22" s="5"/>
    </row>
    <row r="23" spans="1:12">
      <c r="A23" s="104">
        <v>22</v>
      </c>
      <c r="B23" s="105" t="s">
        <v>114</v>
      </c>
      <c r="C23" s="115">
        <v>19857</v>
      </c>
      <c r="D23" s="115">
        <v>19878</v>
      </c>
      <c r="E23" s="115">
        <v>19855</v>
      </c>
      <c r="F23" s="84">
        <f t="shared" si="0"/>
        <v>6.7794700369960001E-3</v>
      </c>
      <c r="G23" s="84">
        <f t="shared" si="1"/>
        <v>-1.0072014906582061E-4</v>
      </c>
      <c r="H23" s="63">
        <f t="shared" si="2"/>
        <v>-2</v>
      </c>
      <c r="I23" s="86">
        <f t="shared" si="4"/>
        <v>-2.385866129051499E-5</v>
      </c>
      <c r="J23" s="118">
        <f t="shared" si="3"/>
        <v>-23</v>
      </c>
      <c r="K23" s="5"/>
      <c r="L23" s="5"/>
    </row>
    <row r="24" spans="1:12">
      <c r="A24" s="104">
        <v>23</v>
      </c>
      <c r="B24" s="105" t="s">
        <v>115</v>
      </c>
      <c r="C24" s="115">
        <v>26382</v>
      </c>
      <c r="D24" s="115">
        <v>27209</v>
      </c>
      <c r="E24" s="115">
        <v>27181</v>
      </c>
      <c r="F24" s="84">
        <f t="shared" si="0"/>
        <v>9.2809254633889841E-3</v>
      </c>
      <c r="G24" s="84">
        <f t="shared" si="1"/>
        <v>3.028580092487302E-2</v>
      </c>
      <c r="H24" s="63">
        <f t="shared" si="2"/>
        <v>799</v>
      </c>
      <c r="I24" s="86">
        <f t="shared" si="4"/>
        <v>9.5315351855607376E-3</v>
      </c>
      <c r="J24" s="118">
        <f t="shared" si="3"/>
        <v>-28</v>
      </c>
      <c r="K24" s="5"/>
      <c r="L24" s="5"/>
    </row>
    <row r="25" spans="1:12">
      <c r="A25" s="104">
        <v>24</v>
      </c>
      <c r="B25" s="105" t="s">
        <v>116</v>
      </c>
      <c r="C25" s="115">
        <v>13357</v>
      </c>
      <c r="D25" s="115">
        <v>14210</v>
      </c>
      <c r="E25" s="115">
        <v>14145</v>
      </c>
      <c r="F25" s="84">
        <f t="shared" si="0"/>
        <v>4.8297962061600811E-3</v>
      </c>
      <c r="G25" s="84">
        <f t="shared" si="1"/>
        <v>5.8995283372014672E-2</v>
      </c>
      <c r="H25" s="63">
        <f t="shared" si="2"/>
        <v>788</v>
      </c>
      <c r="I25" s="86">
        <f t="shared" si="4"/>
        <v>9.4003125484629062E-3</v>
      </c>
      <c r="J25" s="118">
        <f t="shared" si="3"/>
        <v>-65</v>
      </c>
      <c r="K25" s="5"/>
      <c r="L25" s="5"/>
    </row>
    <row r="26" spans="1:12">
      <c r="A26" s="104">
        <v>25</v>
      </c>
      <c r="B26" s="105" t="s">
        <v>117</v>
      </c>
      <c r="C26" s="115">
        <v>38983</v>
      </c>
      <c r="D26" s="115">
        <v>38524</v>
      </c>
      <c r="E26" s="115">
        <v>38420</v>
      </c>
      <c r="F26" s="84">
        <f t="shared" si="0"/>
        <v>1.3118470854766372E-2</v>
      </c>
      <c r="G26" s="84">
        <f t="shared" si="1"/>
        <v>-1.4442192750686197E-2</v>
      </c>
      <c r="H26" s="63">
        <f t="shared" si="2"/>
        <v>-563</v>
      </c>
      <c r="I26" s="86">
        <f t="shared" si="4"/>
        <v>-6.7162131532799698E-3</v>
      </c>
      <c r="J26" s="118">
        <f t="shared" si="3"/>
        <v>-104</v>
      </c>
      <c r="K26" s="5"/>
      <c r="L26" s="5"/>
    </row>
    <row r="27" spans="1:12">
      <c r="A27" s="104">
        <v>26</v>
      </c>
      <c r="B27" s="105" t="s">
        <v>118</v>
      </c>
      <c r="C27" s="115">
        <v>38419</v>
      </c>
      <c r="D27" s="115">
        <v>39758</v>
      </c>
      <c r="E27" s="115">
        <v>39644</v>
      </c>
      <c r="F27" s="84">
        <f t="shared" si="0"/>
        <v>1.3536404439519992E-2</v>
      </c>
      <c r="G27" s="84">
        <f t="shared" si="1"/>
        <v>3.1885265103204143E-2</v>
      </c>
      <c r="H27" s="63">
        <f t="shared" si="2"/>
        <v>1225</v>
      </c>
      <c r="I27" s="86">
        <f t="shared" si="4"/>
        <v>1.4613430040440431E-2</v>
      </c>
      <c r="J27" s="118">
        <f t="shared" si="3"/>
        <v>-114</v>
      </c>
      <c r="K27" s="5"/>
      <c r="L27" s="5"/>
    </row>
    <row r="28" spans="1:12">
      <c r="A28" s="104">
        <v>27</v>
      </c>
      <c r="B28" s="105" t="s">
        <v>119</v>
      </c>
      <c r="C28" s="115">
        <v>47311</v>
      </c>
      <c r="D28" s="115">
        <v>49213</v>
      </c>
      <c r="E28" s="115">
        <v>49269</v>
      </c>
      <c r="F28" s="84">
        <f t="shared" si="0"/>
        <v>1.6822851133354615E-2</v>
      </c>
      <c r="G28" s="84">
        <f t="shared" si="1"/>
        <v>4.138572425017438E-2</v>
      </c>
      <c r="H28" s="63">
        <f t="shared" si="2"/>
        <v>1958</v>
      </c>
      <c r="I28" s="86">
        <f t="shared" si="4"/>
        <v>2.3357629403414175E-2</v>
      </c>
      <c r="J28" s="118">
        <f t="shared" si="3"/>
        <v>56</v>
      </c>
      <c r="K28" s="5"/>
      <c r="L28" s="5"/>
    </row>
    <row r="29" spans="1:12">
      <c r="A29" s="104">
        <v>28</v>
      </c>
      <c r="B29" s="105" t="s">
        <v>120</v>
      </c>
      <c r="C29" s="115">
        <v>17990</v>
      </c>
      <c r="D29" s="115">
        <v>18056</v>
      </c>
      <c r="E29" s="115">
        <v>18030</v>
      </c>
      <c r="F29" s="84">
        <f t="shared" si="0"/>
        <v>6.1563255989442395E-3</v>
      </c>
      <c r="G29" s="84">
        <f t="shared" si="1"/>
        <v>2.2234574763757642E-3</v>
      </c>
      <c r="H29" s="63">
        <f t="shared" si="2"/>
        <v>40</v>
      </c>
      <c r="I29" s="86">
        <f t="shared" si="4"/>
        <v>4.7717322581029977E-4</v>
      </c>
      <c r="J29" s="118">
        <f t="shared" si="3"/>
        <v>-26</v>
      </c>
      <c r="K29" s="5"/>
      <c r="L29" s="5"/>
    </row>
    <row r="30" spans="1:12">
      <c r="A30" s="104">
        <v>29</v>
      </c>
      <c r="B30" s="105" t="s">
        <v>121</v>
      </c>
      <c r="C30" s="115">
        <v>7366</v>
      </c>
      <c r="D30" s="115">
        <v>7354</v>
      </c>
      <c r="E30" s="115">
        <v>7308</v>
      </c>
      <c r="F30" s="84">
        <f t="shared" si="0"/>
        <v>2.4953093442642541E-3</v>
      </c>
      <c r="G30" s="84">
        <f t="shared" si="1"/>
        <v>-7.874015748031496E-3</v>
      </c>
      <c r="H30" s="63">
        <f t="shared" si="2"/>
        <v>-58</v>
      </c>
      <c r="I30" s="86">
        <f t="shared" si="4"/>
        <v>-6.9190117742493464E-4</v>
      </c>
      <c r="J30" s="118">
        <f t="shared" si="3"/>
        <v>-46</v>
      </c>
      <c r="K30" s="5"/>
      <c r="L30" s="5"/>
    </row>
    <row r="31" spans="1:12">
      <c r="A31" s="104">
        <v>30</v>
      </c>
      <c r="B31" s="105" t="s">
        <v>122</v>
      </c>
      <c r="C31" s="115">
        <v>18393</v>
      </c>
      <c r="D31" s="115">
        <v>21089</v>
      </c>
      <c r="E31" s="115">
        <v>21222</v>
      </c>
      <c r="F31" s="84">
        <f t="shared" si="0"/>
        <v>7.2462308297723049E-3</v>
      </c>
      <c r="G31" s="84">
        <f t="shared" si="1"/>
        <v>0.15380851410862828</v>
      </c>
      <c r="H31" s="63">
        <f t="shared" si="2"/>
        <v>2829</v>
      </c>
      <c r="I31" s="86">
        <f t="shared" si="4"/>
        <v>3.3748076395433452E-2</v>
      </c>
      <c r="J31" s="118">
        <f t="shared" si="3"/>
        <v>133</v>
      </c>
      <c r="K31" s="5"/>
      <c r="L31" s="5"/>
    </row>
    <row r="32" spans="1:12">
      <c r="A32" s="104">
        <v>31</v>
      </c>
      <c r="B32" s="105" t="s">
        <v>123</v>
      </c>
      <c r="C32" s="115">
        <v>44479</v>
      </c>
      <c r="D32" s="115">
        <v>47006</v>
      </c>
      <c r="E32" s="115">
        <v>47028</v>
      </c>
      <c r="F32" s="84">
        <f t="shared" si="0"/>
        <v>1.605766390832777E-2</v>
      </c>
      <c r="G32" s="84">
        <f t="shared" si="1"/>
        <v>5.7307943074259765E-2</v>
      </c>
      <c r="H32" s="63">
        <f t="shared" si="2"/>
        <v>2549</v>
      </c>
      <c r="I32" s="86">
        <f t="shared" si="4"/>
        <v>3.0407863814761352E-2</v>
      </c>
      <c r="J32" s="118">
        <f t="shared" si="3"/>
        <v>22</v>
      </c>
      <c r="K32" s="5"/>
      <c r="L32" s="5"/>
    </row>
    <row r="33" spans="1:12">
      <c r="A33" s="104">
        <v>32</v>
      </c>
      <c r="B33" s="105" t="s">
        <v>124</v>
      </c>
      <c r="C33" s="115">
        <v>23222</v>
      </c>
      <c r="D33" s="115">
        <v>23391</v>
      </c>
      <c r="E33" s="115">
        <v>23498</v>
      </c>
      <c r="F33" s="84">
        <f t="shared" si="0"/>
        <v>8.0233687700494594E-3</v>
      </c>
      <c r="G33" s="84">
        <f t="shared" si="1"/>
        <v>1.1885281198863147E-2</v>
      </c>
      <c r="H33" s="63">
        <f t="shared" si="2"/>
        <v>276</v>
      </c>
      <c r="I33" s="86">
        <f t="shared" si="4"/>
        <v>3.2924952580910684E-3</v>
      </c>
      <c r="J33" s="118">
        <f t="shared" si="3"/>
        <v>107</v>
      </c>
      <c r="K33" s="5"/>
      <c r="L33" s="11"/>
    </row>
    <row r="34" spans="1:12">
      <c r="A34" s="104">
        <v>33</v>
      </c>
      <c r="B34" s="105" t="s">
        <v>125</v>
      </c>
      <c r="C34" s="115">
        <v>57768</v>
      </c>
      <c r="D34" s="115">
        <v>59791</v>
      </c>
      <c r="E34" s="115">
        <v>59789</v>
      </c>
      <c r="F34" s="84">
        <f t="shared" ref="F34:F65" si="5">E34/$E$83</f>
        <v>2.0414894688589969E-2</v>
      </c>
      <c r="G34" s="84">
        <f t="shared" ref="G34:G65" si="6">(E34-C34)/C34</f>
        <v>3.4984766652818168E-2</v>
      </c>
      <c r="H34" s="63">
        <f t="shared" ref="H34:H65" si="7">E34-C34</f>
        <v>2021</v>
      </c>
      <c r="I34" s="86">
        <f t="shared" si="4"/>
        <v>2.4109177234065398E-2</v>
      </c>
      <c r="J34" s="118">
        <f t="shared" ref="J34:J66" si="8">E34-D34</f>
        <v>-2</v>
      </c>
    </row>
    <row r="35" spans="1:12">
      <c r="A35" s="104">
        <v>34</v>
      </c>
      <c r="B35" s="105" t="s">
        <v>126</v>
      </c>
      <c r="C35" s="115">
        <v>333527</v>
      </c>
      <c r="D35" s="115">
        <v>340900</v>
      </c>
      <c r="E35" s="115">
        <v>340647</v>
      </c>
      <c r="F35" s="84">
        <f t="shared" si="5"/>
        <v>0.11631357993918794</v>
      </c>
      <c r="G35" s="84">
        <f t="shared" si="6"/>
        <v>2.1347597046116207E-2</v>
      </c>
      <c r="H35" s="63">
        <f t="shared" si="7"/>
        <v>7120</v>
      </c>
      <c r="I35" s="86">
        <f t="shared" si="4"/>
        <v>8.4936834194233368E-2</v>
      </c>
      <c r="J35" s="118">
        <f t="shared" si="8"/>
        <v>-253</v>
      </c>
    </row>
    <row r="36" spans="1:12">
      <c r="A36" s="104">
        <v>35</v>
      </c>
      <c r="B36" s="105" t="s">
        <v>127</v>
      </c>
      <c r="C36" s="115">
        <v>148681</v>
      </c>
      <c r="D36" s="115">
        <v>152402</v>
      </c>
      <c r="E36" s="115">
        <v>155203</v>
      </c>
      <c r="F36" s="84">
        <f t="shared" si="5"/>
        <v>5.2993910256957454E-2</v>
      </c>
      <c r="G36" s="84">
        <f t="shared" si="6"/>
        <v>4.3865725950188658E-2</v>
      </c>
      <c r="H36" s="63">
        <f t="shared" si="7"/>
        <v>6522</v>
      </c>
      <c r="I36" s="86">
        <f t="shared" si="4"/>
        <v>7.7803094468369374E-2</v>
      </c>
      <c r="J36" s="118">
        <f t="shared" si="8"/>
        <v>2801</v>
      </c>
    </row>
    <row r="37" spans="1:12">
      <c r="A37" s="104">
        <v>36</v>
      </c>
      <c r="B37" s="105" t="s">
        <v>128</v>
      </c>
      <c r="C37" s="115">
        <v>13748</v>
      </c>
      <c r="D37" s="115">
        <v>13794</v>
      </c>
      <c r="E37" s="115">
        <v>13810</v>
      </c>
      <c r="F37" s="84">
        <f t="shared" si="5"/>
        <v>4.7154107887642793E-3</v>
      </c>
      <c r="G37" s="84">
        <f t="shared" si="6"/>
        <v>4.5097468722723301E-3</v>
      </c>
      <c r="H37" s="63">
        <f t="shared" si="7"/>
        <v>62</v>
      </c>
      <c r="I37" s="86">
        <f t="shared" si="4"/>
        <v>7.3961850000596463E-4</v>
      </c>
      <c r="J37" s="118">
        <f t="shared" si="8"/>
        <v>16</v>
      </c>
    </row>
    <row r="38" spans="1:12">
      <c r="A38" s="104">
        <v>37</v>
      </c>
      <c r="B38" s="105" t="s">
        <v>129</v>
      </c>
      <c r="C38" s="115">
        <v>18398</v>
      </c>
      <c r="D38" s="115">
        <v>17975</v>
      </c>
      <c r="E38" s="115">
        <v>17981</v>
      </c>
      <c r="F38" s="84">
        <f t="shared" si="5"/>
        <v>6.1395945975938086E-3</v>
      </c>
      <c r="G38" s="84">
        <f t="shared" si="6"/>
        <v>-2.2665507120339167E-2</v>
      </c>
      <c r="H38" s="63">
        <f t="shared" si="7"/>
        <v>-417</v>
      </c>
      <c r="I38" s="86">
        <f t="shared" si="4"/>
        <v>-4.9745308790723752E-3</v>
      </c>
      <c r="J38" s="118">
        <f t="shared" si="8"/>
        <v>6</v>
      </c>
    </row>
    <row r="39" spans="1:12">
      <c r="A39" s="104">
        <v>38</v>
      </c>
      <c r="B39" s="105" t="s">
        <v>130</v>
      </c>
      <c r="C39" s="115">
        <v>47188</v>
      </c>
      <c r="D39" s="115">
        <v>48558</v>
      </c>
      <c r="E39" s="115">
        <v>48672</v>
      </c>
      <c r="F39" s="84">
        <f t="shared" si="5"/>
        <v>1.6619006076085081E-2</v>
      </c>
      <c r="G39" s="84">
        <f t="shared" si="6"/>
        <v>3.144867339154022E-2</v>
      </c>
      <c r="H39" s="63">
        <f t="shared" si="7"/>
        <v>1484</v>
      </c>
      <c r="I39" s="86">
        <f t="shared" si="4"/>
        <v>1.7703126677562121E-2</v>
      </c>
      <c r="J39" s="118">
        <f t="shared" si="8"/>
        <v>114</v>
      </c>
    </row>
    <row r="40" spans="1:12">
      <c r="A40" s="104">
        <v>39</v>
      </c>
      <c r="B40" s="105" t="s">
        <v>131</v>
      </c>
      <c r="C40" s="115">
        <v>13709</v>
      </c>
      <c r="D40" s="115">
        <v>13716</v>
      </c>
      <c r="E40" s="115">
        <v>13695</v>
      </c>
      <c r="F40" s="84">
        <f t="shared" si="5"/>
        <v>4.676144152941839E-3</v>
      </c>
      <c r="G40" s="84">
        <f t="shared" si="6"/>
        <v>-1.0212269312130718E-3</v>
      </c>
      <c r="H40" s="63">
        <f t="shared" si="7"/>
        <v>-14</v>
      </c>
      <c r="I40" s="86">
        <f t="shared" si="4"/>
        <v>-1.6701062903360492E-4</v>
      </c>
      <c r="J40" s="118">
        <f t="shared" si="8"/>
        <v>-21</v>
      </c>
    </row>
    <row r="41" spans="1:12">
      <c r="A41" s="104">
        <v>40</v>
      </c>
      <c r="B41" s="105" t="s">
        <v>132</v>
      </c>
      <c r="C41" s="115">
        <v>11916</v>
      </c>
      <c r="D41" s="115">
        <v>12144</v>
      </c>
      <c r="E41" s="115">
        <v>12109</v>
      </c>
      <c r="F41" s="84">
        <f t="shared" si="5"/>
        <v>4.1346060275993229E-3</v>
      </c>
      <c r="G41" s="84">
        <f t="shared" si="6"/>
        <v>1.6196710305471634E-2</v>
      </c>
      <c r="H41" s="63">
        <f t="shared" si="7"/>
        <v>193</v>
      </c>
      <c r="I41" s="86">
        <f t="shared" si="4"/>
        <v>2.3023608145346965E-3</v>
      </c>
      <c r="J41" s="118">
        <f t="shared" si="8"/>
        <v>-35</v>
      </c>
    </row>
    <row r="42" spans="1:12">
      <c r="A42" s="104">
        <v>41</v>
      </c>
      <c r="B42" s="105" t="s">
        <v>133</v>
      </c>
      <c r="C42" s="115">
        <v>53953</v>
      </c>
      <c r="D42" s="115">
        <v>55031</v>
      </c>
      <c r="E42" s="115">
        <v>55092</v>
      </c>
      <c r="F42" s="84">
        <f t="shared" si="5"/>
        <v>1.8811108701998671E-2</v>
      </c>
      <c r="G42" s="84">
        <f t="shared" si="6"/>
        <v>2.1110966952718108E-2</v>
      </c>
      <c r="H42" s="63">
        <f t="shared" si="7"/>
        <v>1139</v>
      </c>
      <c r="I42" s="86">
        <f t="shared" si="4"/>
        <v>1.3587507604948286E-2</v>
      </c>
      <c r="J42" s="118">
        <f t="shared" si="8"/>
        <v>61</v>
      </c>
    </row>
    <row r="43" spans="1:12">
      <c r="A43" s="104">
        <v>42</v>
      </c>
      <c r="B43" s="105" t="s">
        <v>134</v>
      </c>
      <c r="C43" s="115">
        <v>71298</v>
      </c>
      <c r="D43" s="115">
        <v>74792</v>
      </c>
      <c r="E43" s="115">
        <v>74781</v>
      </c>
      <c r="F43" s="84">
        <f t="shared" si="5"/>
        <v>2.5533898203807498E-2</v>
      </c>
      <c r="G43" s="84">
        <f t="shared" si="6"/>
        <v>4.8851300176723053E-2</v>
      </c>
      <c r="H43" s="63">
        <f t="shared" si="7"/>
        <v>3483</v>
      </c>
      <c r="I43" s="86">
        <f t="shared" si="4"/>
        <v>4.1549858637431852E-2</v>
      </c>
      <c r="J43" s="118">
        <f t="shared" si="8"/>
        <v>-11</v>
      </c>
    </row>
    <row r="44" spans="1:12">
      <c r="A44" s="104">
        <v>43</v>
      </c>
      <c r="B44" s="105" t="s">
        <v>135</v>
      </c>
      <c r="C44" s="115">
        <v>21241</v>
      </c>
      <c r="D44" s="115">
        <v>22170</v>
      </c>
      <c r="E44" s="115">
        <v>21594</v>
      </c>
      <c r="F44" s="84">
        <f t="shared" si="5"/>
        <v>7.3732498604327183E-3</v>
      </c>
      <c r="G44" s="84">
        <f t="shared" si="6"/>
        <v>1.6618803257850385E-2</v>
      </c>
      <c r="H44" s="63">
        <f t="shared" si="7"/>
        <v>353</v>
      </c>
      <c r="I44" s="86">
        <f t="shared" si="4"/>
        <v>4.2110537177758953E-3</v>
      </c>
      <c r="J44" s="118">
        <f t="shared" si="8"/>
        <v>-576</v>
      </c>
    </row>
    <row r="45" spans="1:12">
      <c r="A45" s="104">
        <v>44</v>
      </c>
      <c r="B45" s="105" t="s">
        <v>136</v>
      </c>
      <c r="C45" s="115">
        <v>37341</v>
      </c>
      <c r="D45" s="115">
        <v>38688</v>
      </c>
      <c r="E45" s="115">
        <v>38635</v>
      </c>
      <c r="F45" s="84">
        <f t="shared" si="5"/>
        <v>1.3191882391303977E-2</v>
      </c>
      <c r="G45" s="84">
        <f t="shared" si="6"/>
        <v>3.4653597921855336E-2</v>
      </c>
      <c r="H45" s="63">
        <f t="shared" si="7"/>
        <v>1294</v>
      </c>
      <c r="I45" s="86">
        <f t="shared" si="4"/>
        <v>1.5436553854963198E-2</v>
      </c>
      <c r="J45" s="118">
        <f t="shared" si="8"/>
        <v>-53</v>
      </c>
    </row>
    <row r="46" spans="1:12">
      <c r="A46" s="104">
        <v>45</v>
      </c>
      <c r="B46" s="105" t="s">
        <v>137</v>
      </c>
      <c r="C46" s="115">
        <v>41893</v>
      </c>
      <c r="D46" s="115">
        <v>42954</v>
      </c>
      <c r="E46" s="115">
        <v>42960</v>
      </c>
      <c r="F46" s="84">
        <f t="shared" si="5"/>
        <v>1.4668649347234861E-2</v>
      </c>
      <c r="G46" s="84">
        <f t="shared" si="6"/>
        <v>2.5469648867352541E-2</v>
      </c>
      <c r="H46" s="63">
        <f t="shared" si="7"/>
        <v>1067</v>
      </c>
      <c r="I46" s="86">
        <f t="shared" si="4"/>
        <v>1.2728595798489747E-2</v>
      </c>
      <c r="J46" s="118">
        <f t="shared" si="8"/>
        <v>6</v>
      </c>
    </row>
    <row r="47" spans="1:12">
      <c r="A47" s="104">
        <v>46</v>
      </c>
      <c r="B47" s="105" t="s">
        <v>138</v>
      </c>
      <c r="C47" s="115">
        <v>34219</v>
      </c>
      <c r="D47" s="115">
        <v>35772</v>
      </c>
      <c r="E47" s="115">
        <v>35773</v>
      </c>
      <c r="F47" s="84">
        <f t="shared" si="5"/>
        <v>1.2214655332835956E-2</v>
      </c>
      <c r="G47" s="84">
        <f t="shared" si="6"/>
        <v>4.5413366842981966E-2</v>
      </c>
      <c r="H47" s="63">
        <f t="shared" si="7"/>
        <v>1554</v>
      </c>
      <c r="I47" s="86">
        <f t="shared" si="4"/>
        <v>1.8538179822730146E-2</v>
      </c>
      <c r="J47" s="118">
        <f t="shared" si="8"/>
        <v>1</v>
      </c>
    </row>
    <row r="48" spans="1:12">
      <c r="A48" s="104">
        <v>47</v>
      </c>
      <c r="B48" s="105" t="s">
        <v>139</v>
      </c>
      <c r="C48" s="115">
        <v>24623</v>
      </c>
      <c r="D48" s="115">
        <v>26902</v>
      </c>
      <c r="E48" s="115">
        <v>27014</v>
      </c>
      <c r="F48" s="84">
        <f t="shared" si="5"/>
        <v>9.2239034791946582E-3</v>
      </c>
      <c r="G48" s="84">
        <f t="shared" si="6"/>
        <v>9.7104333346870811E-2</v>
      </c>
      <c r="H48" s="63">
        <f t="shared" si="7"/>
        <v>2391</v>
      </c>
      <c r="I48" s="86">
        <f t="shared" si="4"/>
        <v>2.8523029572810669E-2</v>
      </c>
      <c r="J48" s="118">
        <f t="shared" si="8"/>
        <v>112</v>
      </c>
    </row>
    <row r="49" spans="1:10">
      <c r="A49" s="104">
        <v>48</v>
      </c>
      <c r="B49" s="105" t="s">
        <v>140</v>
      </c>
      <c r="C49" s="115">
        <v>33531</v>
      </c>
      <c r="D49" s="115">
        <v>35625</v>
      </c>
      <c r="E49" s="115">
        <v>35345</v>
      </c>
      <c r="F49" s="84">
        <f t="shared" si="5"/>
        <v>1.206851515777505E-2</v>
      </c>
      <c r="G49" s="84">
        <f t="shared" si="6"/>
        <v>5.409919179266947E-2</v>
      </c>
      <c r="H49" s="63">
        <f t="shared" si="7"/>
        <v>1814</v>
      </c>
      <c r="I49" s="86">
        <f t="shared" si="4"/>
        <v>2.1639805790497096E-2</v>
      </c>
      <c r="J49" s="118">
        <f t="shared" si="8"/>
        <v>-280</v>
      </c>
    </row>
    <row r="50" spans="1:10">
      <c r="A50" s="104">
        <v>49</v>
      </c>
      <c r="B50" s="105" t="s">
        <v>141</v>
      </c>
      <c r="C50" s="115">
        <v>14229</v>
      </c>
      <c r="D50" s="115">
        <v>14894</v>
      </c>
      <c r="E50" s="115">
        <v>14910</v>
      </c>
      <c r="F50" s="84">
        <f t="shared" si="5"/>
        <v>5.0910046966310936E-3</v>
      </c>
      <c r="G50" s="84">
        <f t="shared" si="6"/>
        <v>4.7860004216740457E-2</v>
      </c>
      <c r="H50" s="63">
        <f t="shared" si="7"/>
        <v>681</v>
      </c>
      <c r="I50" s="86">
        <f t="shared" si="4"/>
        <v>8.1238741694203542E-3</v>
      </c>
      <c r="J50" s="118">
        <f t="shared" si="8"/>
        <v>16</v>
      </c>
    </row>
    <row r="51" spans="1:10">
      <c r="A51" s="104">
        <v>50</v>
      </c>
      <c r="B51" s="105" t="s">
        <v>142</v>
      </c>
      <c r="C51" s="115">
        <v>11789</v>
      </c>
      <c r="D51" s="115">
        <v>11896</v>
      </c>
      <c r="E51" s="115">
        <v>11869</v>
      </c>
      <c r="F51" s="84">
        <f t="shared" si="5"/>
        <v>4.0526582658829274E-3</v>
      </c>
      <c r="G51" s="84">
        <f t="shared" si="6"/>
        <v>6.7859869369751467E-3</v>
      </c>
      <c r="H51" s="63">
        <f t="shared" si="7"/>
        <v>80</v>
      </c>
      <c r="I51" s="86">
        <f t="shared" si="4"/>
        <v>9.5434645162059955E-4</v>
      </c>
      <c r="J51" s="118">
        <f t="shared" si="8"/>
        <v>-27</v>
      </c>
    </row>
    <row r="52" spans="1:10">
      <c r="A52" s="104">
        <v>51</v>
      </c>
      <c r="B52" s="105" t="s">
        <v>143</v>
      </c>
      <c r="C52" s="115">
        <v>14466</v>
      </c>
      <c r="D52" s="115">
        <v>14791</v>
      </c>
      <c r="E52" s="115">
        <v>14462</v>
      </c>
      <c r="F52" s="84">
        <f t="shared" si="5"/>
        <v>4.9380355414271543E-3</v>
      </c>
      <c r="G52" s="84">
        <f t="shared" si="6"/>
        <v>-2.7651043826904464E-4</v>
      </c>
      <c r="H52" s="63">
        <f t="shared" si="7"/>
        <v>-4</v>
      </c>
      <c r="I52" s="86">
        <f t="shared" si="4"/>
        <v>-4.771732258102998E-5</v>
      </c>
      <c r="J52" s="118">
        <f t="shared" si="8"/>
        <v>-329</v>
      </c>
    </row>
    <row r="53" spans="1:10">
      <c r="A53" s="104">
        <v>52</v>
      </c>
      <c r="B53" s="105" t="s">
        <v>144</v>
      </c>
      <c r="C53" s="115">
        <v>24550</v>
      </c>
      <c r="D53" s="115">
        <v>25119</v>
      </c>
      <c r="E53" s="115">
        <v>25147</v>
      </c>
      <c r="F53" s="84">
        <f t="shared" si="5"/>
        <v>8.5864181828425295E-3</v>
      </c>
      <c r="G53" s="84">
        <f t="shared" si="6"/>
        <v>2.4317718940936865E-2</v>
      </c>
      <c r="H53" s="63">
        <f t="shared" si="7"/>
        <v>597</v>
      </c>
      <c r="I53" s="86">
        <f t="shared" si="4"/>
        <v>7.1218103952187242E-3</v>
      </c>
      <c r="J53" s="118">
        <f t="shared" si="8"/>
        <v>28</v>
      </c>
    </row>
    <row r="54" spans="1:10">
      <c r="A54" s="104">
        <v>53</v>
      </c>
      <c r="B54" s="105" t="s">
        <v>145</v>
      </c>
      <c r="C54" s="115">
        <v>15338</v>
      </c>
      <c r="D54" s="115">
        <v>15377</v>
      </c>
      <c r="E54" s="115">
        <v>15351</v>
      </c>
      <c r="F54" s="84">
        <f t="shared" si="5"/>
        <v>5.241583708784971E-3</v>
      </c>
      <c r="G54" s="84">
        <f t="shared" si="6"/>
        <v>8.4756813143825789E-4</v>
      </c>
      <c r="H54" s="63">
        <f t="shared" si="7"/>
        <v>13</v>
      </c>
      <c r="I54" s="86">
        <f t="shared" si="4"/>
        <v>1.5508129838834742E-4</v>
      </c>
      <c r="J54" s="118">
        <f t="shared" si="8"/>
        <v>-26</v>
      </c>
    </row>
    <row r="55" spans="1:10">
      <c r="A55" s="104">
        <v>54</v>
      </c>
      <c r="B55" s="105" t="s">
        <v>146</v>
      </c>
      <c r="C55" s="115">
        <v>28975</v>
      </c>
      <c r="D55" s="115">
        <v>29417</v>
      </c>
      <c r="E55" s="115">
        <v>29472</v>
      </c>
      <c r="F55" s="84">
        <f t="shared" si="5"/>
        <v>1.0063185138773413E-2</v>
      </c>
      <c r="G55" s="84">
        <f t="shared" si="6"/>
        <v>1.7152717860224331E-2</v>
      </c>
      <c r="H55" s="63">
        <f t="shared" si="7"/>
        <v>497</v>
      </c>
      <c r="I55" s="86">
        <f t="shared" si="4"/>
        <v>5.9288773306929747E-3</v>
      </c>
      <c r="J55" s="118">
        <f t="shared" si="8"/>
        <v>55</v>
      </c>
    </row>
    <row r="56" spans="1:10">
      <c r="A56" s="104">
        <v>55</v>
      </c>
      <c r="B56" s="105" t="s">
        <v>147</v>
      </c>
      <c r="C56" s="115">
        <v>50157</v>
      </c>
      <c r="D56" s="115">
        <v>51756</v>
      </c>
      <c r="E56" s="115">
        <v>51773</v>
      </c>
      <c r="F56" s="84">
        <f t="shared" si="5"/>
        <v>1.7677839447262346E-2</v>
      </c>
      <c r="G56" s="84">
        <f t="shared" si="6"/>
        <v>3.2218832864804516E-2</v>
      </c>
      <c r="H56" s="63">
        <f t="shared" si="7"/>
        <v>1616</v>
      </c>
      <c r="I56" s="86">
        <f t="shared" si="4"/>
        <v>1.9277798322736111E-2</v>
      </c>
      <c r="J56" s="118">
        <f t="shared" si="8"/>
        <v>17</v>
      </c>
    </row>
    <row r="57" spans="1:10">
      <c r="A57" s="104">
        <v>56</v>
      </c>
      <c r="B57" s="105" t="s">
        <v>148</v>
      </c>
      <c r="C57" s="115">
        <v>15034</v>
      </c>
      <c r="D57" s="115">
        <v>15676</v>
      </c>
      <c r="E57" s="115">
        <v>15774</v>
      </c>
      <c r="F57" s="84">
        <f t="shared" si="5"/>
        <v>5.3860166388101189E-3</v>
      </c>
      <c r="G57" s="84">
        <f t="shared" si="6"/>
        <v>4.9221764001596384E-2</v>
      </c>
      <c r="H57" s="63">
        <f t="shared" si="7"/>
        <v>740</v>
      </c>
      <c r="I57" s="86">
        <f t="shared" si="4"/>
        <v>8.8277046774905468E-3</v>
      </c>
      <c r="J57" s="118">
        <f t="shared" si="8"/>
        <v>98</v>
      </c>
    </row>
    <row r="58" spans="1:10">
      <c r="A58" s="104">
        <v>57</v>
      </c>
      <c r="B58" s="105" t="s">
        <v>149</v>
      </c>
      <c r="C58" s="115">
        <v>10299</v>
      </c>
      <c r="D58" s="115">
        <v>10165</v>
      </c>
      <c r="E58" s="115">
        <v>10158</v>
      </c>
      <c r="F58" s="84">
        <f t="shared" si="5"/>
        <v>3.4684390146464553E-3</v>
      </c>
      <c r="G58" s="84">
        <f t="shared" si="6"/>
        <v>-1.3690649577628895E-2</v>
      </c>
      <c r="H58" s="63">
        <f t="shared" si="7"/>
        <v>-141</v>
      </c>
      <c r="I58" s="86">
        <f t="shared" si="4"/>
        <v>-1.6820356209813067E-3</v>
      </c>
      <c r="J58" s="118">
        <f t="shared" si="8"/>
        <v>-7</v>
      </c>
    </row>
    <row r="59" spans="1:10">
      <c r="A59" s="104">
        <v>58</v>
      </c>
      <c r="B59" s="105" t="s">
        <v>150</v>
      </c>
      <c r="C59" s="115">
        <v>28615</v>
      </c>
      <c r="D59" s="115">
        <v>28537</v>
      </c>
      <c r="E59" s="115">
        <v>28535</v>
      </c>
      <c r="F59" s="84">
        <f t="shared" si="5"/>
        <v>9.7432474190723168E-3</v>
      </c>
      <c r="G59" s="84">
        <f t="shared" si="6"/>
        <v>-2.7957365018347019E-3</v>
      </c>
      <c r="H59" s="63">
        <f t="shared" si="7"/>
        <v>-80</v>
      </c>
      <c r="I59" s="86">
        <f t="shared" si="4"/>
        <v>-9.5434645162059955E-4</v>
      </c>
      <c r="J59" s="118">
        <f t="shared" si="8"/>
        <v>-2</v>
      </c>
    </row>
    <row r="60" spans="1:10">
      <c r="A60" s="104">
        <v>59</v>
      </c>
      <c r="B60" s="105" t="s">
        <v>151</v>
      </c>
      <c r="C60" s="115">
        <v>25644</v>
      </c>
      <c r="D60" s="115">
        <v>26538</v>
      </c>
      <c r="E60" s="115">
        <v>26584</v>
      </c>
      <c r="F60" s="84">
        <f t="shared" si="5"/>
        <v>9.0770804061194484E-3</v>
      </c>
      <c r="G60" s="84">
        <f t="shared" si="6"/>
        <v>3.6655747933239745E-2</v>
      </c>
      <c r="H60" s="63">
        <f t="shared" si="7"/>
        <v>940</v>
      </c>
      <c r="I60" s="86">
        <f t="shared" si="4"/>
        <v>1.1213570806542046E-2</v>
      </c>
      <c r="J60" s="118">
        <f t="shared" si="8"/>
        <v>46</v>
      </c>
    </row>
    <row r="61" spans="1:10">
      <c r="A61" s="104">
        <v>60</v>
      </c>
      <c r="B61" s="105" t="s">
        <v>152</v>
      </c>
      <c r="C61" s="115">
        <v>24463</v>
      </c>
      <c r="D61" s="115">
        <v>25050</v>
      </c>
      <c r="E61" s="115">
        <v>25027</v>
      </c>
      <c r="F61" s="84">
        <f t="shared" si="5"/>
        <v>8.5454443019843309E-3</v>
      </c>
      <c r="G61" s="84">
        <f t="shared" si="6"/>
        <v>2.3055226260066224E-2</v>
      </c>
      <c r="H61" s="63">
        <f t="shared" si="7"/>
        <v>564</v>
      </c>
      <c r="I61" s="86">
        <f t="shared" si="4"/>
        <v>6.7281424839252266E-3</v>
      </c>
      <c r="J61" s="118">
        <f t="shared" si="8"/>
        <v>-23</v>
      </c>
    </row>
    <row r="62" spans="1:10">
      <c r="A62" s="104">
        <v>61</v>
      </c>
      <c r="B62" s="105" t="s">
        <v>153</v>
      </c>
      <c r="C62" s="115">
        <v>36233</v>
      </c>
      <c r="D62" s="115">
        <v>36542</v>
      </c>
      <c r="E62" s="115">
        <v>36550</v>
      </c>
      <c r="F62" s="84">
        <f t="shared" si="5"/>
        <v>1.2479961211392788E-2</v>
      </c>
      <c r="G62" s="84">
        <f t="shared" si="6"/>
        <v>8.7489305329395851E-3</v>
      </c>
      <c r="H62" s="63">
        <f t="shared" si="7"/>
        <v>317</v>
      </c>
      <c r="I62" s="86">
        <f t="shared" si="4"/>
        <v>3.7815978145466257E-3</v>
      </c>
      <c r="J62" s="118">
        <f t="shared" si="8"/>
        <v>8</v>
      </c>
    </row>
    <row r="63" spans="1:10">
      <c r="A63" s="104">
        <v>62</v>
      </c>
      <c r="B63" s="105" t="s">
        <v>154</v>
      </c>
      <c r="C63" s="115">
        <v>9541</v>
      </c>
      <c r="D63" s="115">
        <v>10343</v>
      </c>
      <c r="E63" s="115">
        <v>10355</v>
      </c>
      <c r="F63" s="84">
        <f t="shared" si="5"/>
        <v>3.5357044690553299E-3</v>
      </c>
      <c r="G63" s="84">
        <f t="shared" si="6"/>
        <v>8.5316004611675919E-2</v>
      </c>
      <c r="H63" s="63">
        <f t="shared" si="7"/>
        <v>814</v>
      </c>
      <c r="I63" s="86">
        <f t="shared" si="4"/>
        <v>9.7104751452396013E-3</v>
      </c>
      <c r="J63" s="118">
        <f t="shared" si="8"/>
        <v>12</v>
      </c>
    </row>
    <row r="64" spans="1:10">
      <c r="A64" s="104">
        <v>63</v>
      </c>
      <c r="B64" s="105" t="s">
        <v>155</v>
      </c>
      <c r="C64" s="115">
        <v>42128</v>
      </c>
      <c r="D64" s="115">
        <v>46808</v>
      </c>
      <c r="E64" s="115">
        <v>46890</v>
      </c>
      <c r="F64" s="84">
        <f t="shared" si="5"/>
        <v>1.6010543945340842E-2</v>
      </c>
      <c r="G64" s="84">
        <f t="shared" si="6"/>
        <v>0.11303646031143183</v>
      </c>
      <c r="H64" s="63">
        <f t="shared" si="7"/>
        <v>4762</v>
      </c>
      <c r="I64" s="86">
        <f t="shared" si="4"/>
        <v>5.6807472532716188E-2</v>
      </c>
      <c r="J64" s="118">
        <f t="shared" si="8"/>
        <v>82</v>
      </c>
    </row>
    <row r="65" spans="1:20">
      <c r="A65" s="104">
        <v>64</v>
      </c>
      <c r="B65" s="105" t="s">
        <v>156</v>
      </c>
      <c r="C65" s="115">
        <v>12837</v>
      </c>
      <c r="D65" s="115">
        <v>13069</v>
      </c>
      <c r="E65" s="115">
        <v>13062</v>
      </c>
      <c r="F65" s="84">
        <f t="shared" si="5"/>
        <v>4.4600069314148453E-3</v>
      </c>
      <c r="G65" s="84">
        <f t="shared" si="6"/>
        <v>1.752745968684272E-2</v>
      </c>
      <c r="H65" s="63">
        <f t="shared" si="7"/>
        <v>225</v>
      </c>
      <c r="I65" s="86">
        <f t="shared" si="4"/>
        <v>2.6840993951829364E-3</v>
      </c>
      <c r="J65" s="118">
        <f t="shared" si="8"/>
        <v>-7</v>
      </c>
    </row>
    <row r="66" spans="1:20">
      <c r="A66" s="104">
        <v>65</v>
      </c>
      <c r="B66" s="105" t="s">
        <v>157</v>
      </c>
      <c r="C66" s="115">
        <v>35685</v>
      </c>
      <c r="D66" s="115">
        <v>38450</v>
      </c>
      <c r="E66" s="115">
        <v>38456</v>
      </c>
      <c r="F66" s="84">
        <f t="shared" ref="F66:F83" si="9">E66/$E$83</f>
        <v>1.3130763019023831E-2</v>
      </c>
      <c r="G66" s="84">
        <f t="shared" ref="G66:G83" si="10">(E66-C66)/C66</f>
        <v>7.7651674372985854E-2</v>
      </c>
      <c r="H66" s="63">
        <f t="shared" ref="H66:H83" si="11">E66-C66</f>
        <v>2771</v>
      </c>
      <c r="I66" s="86">
        <f t="shared" si="4"/>
        <v>3.3056175218008514E-2</v>
      </c>
      <c r="J66" s="118">
        <f t="shared" si="8"/>
        <v>6</v>
      </c>
    </row>
    <row r="67" spans="1:20">
      <c r="A67" s="104">
        <v>66</v>
      </c>
      <c r="B67" s="105" t="s">
        <v>158</v>
      </c>
      <c r="C67" s="115">
        <v>19259</v>
      </c>
      <c r="D67" s="115">
        <v>18649</v>
      </c>
      <c r="E67" s="115">
        <v>18658</v>
      </c>
      <c r="F67" s="84">
        <f t="shared" si="9"/>
        <v>6.3707555754354758E-3</v>
      </c>
      <c r="G67" s="84">
        <f t="shared" si="10"/>
        <v>-3.1206189314086922E-2</v>
      </c>
      <c r="H67" s="63">
        <f t="shared" si="11"/>
        <v>-601</v>
      </c>
      <c r="I67" s="86">
        <f t="shared" ref="I67:I83" si="12">H67/$H$83</f>
        <v>-7.1695277177997539E-3</v>
      </c>
      <c r="J67" s="118">
        <f t="shared" ref="J67:J83" si="13">E67-D67</f>
        <v>9</v>
      </c>
    </row>
    <row r="68" spans="1:20">
      <c r="A68" s="104">
        <v>67</v>
      </c>
      <c r="B68" s="105" t="s">
        <v>159</v>
      </c>
      <c r="C68" s="115">
        <v>22824</v>
      </c>
      <c r="D68" s="115">
        <v>23094</v>
      </c>
      <c r="E68" s="115">
        <v>23041</v>
      </c>
      <c r="F68" s="84">
        <f t="shared" si="9"/>
        <v>7.8673265737811554E-3</v>
      </c>
      <c r="G68" s="84">
        <f t="shared" si="10"/>
        <v>9.507535927094286E-3</v>
      </c>
      <c r="H68" s="63">
        <f t="shared" si="11"/>
        <v>217</v>
      </c>
      <c r="I68" s="86">
        <f t="shared" si="12"/>
        <v>2.5886647500208762E-3</v>
      </c>
      <c r="J68" s="118">
        <f t="shared" si="13"/>
        <v>-53</v>
      </c>
      <c r="S68" s="12"/>
      <c r="T68" s="12"/>
    </row>
    <row r="69" spans="1:20">
      <c r="A69" s="104">
        <v>68</v>
      </c>
      <c r="B69" s="105" t="s">
        <v>160</v>
      </c>
      <c r="C69" s="115">
        <v>13524</v>
      </c>
      <c r="D69" s="115">
        <v>13713</v>
      </c>
      <c r="E69" s="115">
        <v>13692</v>
      </c>
      <c r="F69" s="84">
        <f t="shared" si="9"/>
        <v>4.6751198059203844E-3</v>
      </c>
      <c r="G69" s="84">
        <f t="shared" si="10"/>
        <v>1.2422360248447204E-2</v>
      </c>
      <c r="H69" s="63">
        <f t="shared" si="11"/>
        <v>168</v>
      </c>
      <c r="I69" s="86">
        <f t="shared" si="12"/>
        <v>2.0041275484032591E-3</v>
      </c>
      <c r="J69" s="118">
        <f t="shared" si="13"/>
        <v>-21</v>
      </c>
    </row>
    <row r="70" spans="1:20">
      <c r="A70" s="104">
        <v>69</v>
      </c>
      <c r="B70" s="105" t="s">
        <v>161</v>
      </c>
      <c r="C70" s="115">
        <v>5278</v>
      </c>
      <c r="D70" s="115">
        <v>4946</v>
      </c>
      <c r="E70" s="115">
        <v>4936</v>
      </c>
      <c r="F70" s="84">
        <f t="shared" si="9"/>
        <v>1.6853922993005418E-3</v>
      </c>
      <c r="G70" s="84">
        <f t="shared" si="10"/>
        <v>-6.4797271693823419E-2</v>
      </c>
      <c r="H70" s="63">
        <f t="shared" si="11"/>
        <v>-342</v>
      </c>
      <c r="I70" s="86">
        <f t="shared" si="12"/>
        <v>-4.0798310806780631E-3</v>
      </c>
      <c r="J70" s="118">
        <f t="shared" si="13"/>
        <v>-10</v>
      </c>
    </row>
    <row r="71" spans="1:20">
      <c r="A71" s="104">
        <v>70</v>
      </c>
      <c r="B71" s="105" t="s">
        <v>162</v>
      </c>
      <c r="C71" s="115">
        <v>9020</v>
      </c>
      <c r="D71" s="115">
        <v>9117</v>
      </c>
      <c r="E71" s="115">
        <v>9122</v>
      </c>
      <c r="F71" s="84">
        <f t="shared" si="9"/>
        <v>3.1146978432373463E-3</v>
      </c>
      <c r="G71" s="84">
        <f t="shared" si="10"/>
        <v>1.1308203991130821E-2</v>
      </c>
      <c r="H71" s="63">
        <f t="shared" si="11"/>
        <v>102</v>
      </c>
      <c r="I71" s="86">
        <f t="shared" si="12"/>
        <v>1.2167917258162643E-3</v>
      </c>
      <c r="J71" s="118">
        <f t="shared" si="13"/>
        <v>5</v>
      </c>
    </row>
    <row r="72" spans="1:20">
      <c r="A72" s="104">
        <v>71</v>
      </c>
      <c r="B72" s="105" t="s">
        <v>163</v>
      </c>
      <c r="C72" s="115">
        <v>16310</v>
      </c>
      <c r="D72" s="115">
        <v>16420</v>
      </c>
      <c r="E72" s="115">
        <v>16407</v>
      </c>
      <c r="F72" s="84">
        <f t="shared" si="9"/>
        <v>5.6021538603371127E-3</v>
      </c>
      <c r="G72" s="84">
        <f t="shared" si="10"/>
        <v>5.947271612507664E-3</v>
      </c>
      <c r="H72" s="63">
        <f t="shared" si="11"/>
        <v>97</v>
      </c>
      <c r="I72" s="86">
        <f t="shared" si="12"/>
        <v>1.157145072589977E-3</v>
      </c>
      <c r="J72" s="118">
        <f t="shared" si="13"/>
        <v>-13</v>
      </c>
    </row>
    <row r="73" spans="1:20">
      <c r="A73" s="104">
        <v>72</v>
      </c>
      <c r="B73" s="105" t="s">
        <v>164</v>
      </c>
      <c r="C73" s="115">
        <v>18299</v>
      </c>
      <c r="D73" s="115">
        <v>19640</v>
      </c>
      <c r="E73" s="115">
        <v>19745</v>
      </c>
      <c r="F73" s="84">
        <f t="shared" si="9"/>
        <v>6.7419106462093181E-3</v>
      </c>
      <c r="G73" s="84">
        <f t="shared" si="10"/>
        <v>7.9020711514290395E-2</v>
      </c>
      <c r="H73" s="63">
        <f t="shared" si="11"/>
        <v>1446</v>
      </c>
      <c r="I73" s="86">
        <f t="shared" si="12"/>
        <v>1.7249812113042336E-2</v>
      </c>
      <c r="J73" s="118">
        <f t="shared" si="13"/>
        <v>105</v>
      </c>
    </row>
    <row r="74" spans="1:20">
      <c r="A74" s="104">
        <v>73</v>
      </c>
      <c r="B74" s="105" t="s">
        <v>165</v>
      </c>
      <c r="C74" s="115">
        <v>21339</v>
      </c>
      <c r="D74" s="115">
        <v>23808</v>
      </c>
      <c r="E74" s="115">
        <v>23898</v>
      </c>
      <c r="F74" s="84">
        <f t="shared" si="9"/>
        <v>8.1599483729101179E-3</v>
      </c>
      <c r="G74" s="84">
        <f t="shared" si="10"/>
        <v>0.11992127091241389</v>
      </c>
      <c r="H74" s="63">
        <f t="shared" si="11"/>
        <v>2559</v>
      </c>
      <c r="I74" s="86">
        <f t="shared" si="12"/>
        <v>3.0527157121213927E-2</v>
      </c>
      <c r="J74" s="118">
        <f t="shared" si="13"/>
        <v>90</v>
      </c>
    </row>
    <row r="75" spans="1:20">
      <c r="A75" s="104">
        <v>74</v>
      </c>
      <c r="B75" s="105" t="s">
        <v>166</v>
      </c>
      <c r="C75" s="115">
        <v>8121</v>
      </c>
      <c r="D75" s="115">
        <v>8152</v>
      </c>
      <c r="E75" s="115">
        <v>8137</v>
      </c>
      <c r="F75" s="84">
        <f t="shared" si="9"/>
        <v>2.7783705711929715E-3</v>
      </c>
      <c r="G75" s="84">
        <f t="shared" si="10"/>
        <v>1.9702007141977587E-3</v>
      </c>
      <c r="H75" s="63">
        <f t="shared" si="11"/>
        <v>16</v>
      </c>
      <c r="I75" s="86">
        <f t="shared" si="12"/>
        <v>1.9086929032411992E-4</v>
      </c>
      <c r="J75" s="118">
        <f t="shared" si="13"/>
        <v>-15</v>
      </c>
    </row>
    <row r="76" spans="1:20">
      <c r="A76" s="104">
        <v>75</v>
      </c>
      <c r="B76" s="105" t="s">
        <v>167</v>
      </c>
      <c r="C76" s="115">
        <v>5416</v>
      </c>
      <c r="D76" s="115">
        <v>5412</v>
      </c>
      <c r="E76" s="115">
        <v>5379</v>
      </c>
      <c r="F76" s="84">
        <f t="shared" si="9"/>
        <v>1.8366542094687224E-3</v>
      </c>
      <c r="G76" s="84">
        <f t="shared" si="10"/>
        <v>-6.8316100443131461E-3</v>
      </c>
      <c r="H76" s="63">
        <f t="shared" si="11"/>
        <v>-37</v>
      </c>
      <c r="I76" s="86">
        <f t="shared" si="12"/>
        <v>-4.4138523387452731E-4</v>
      </c>
      <c r="J76" s="118">
        <f t="shared" si="13"/>
        <v>-33</v>
      </c>
    </row>
    <row r="77" spans="1:20">
      <c r="A77" s="104">
        <v>76</v>
      </c>
      <c r="B77" s="105" t="s">
        <v>168</v>
      </c>
      <c r="C77" s="115">
        <v>7318</v>
      </c>
      <c r="D77" s="115">
        <v>7465</v>
      </c>
      <c r="E77" s="115">
        <v>7472</v>
      </c>
      <c r="F77" s="84">
        <f t="shared" si="9"/>
        <v>2.5513069814371249E-3</v>
      </c>
      <c r="G77" s="84">
        <f t="shared" si="10"/>
        <v>2.1044001093194861E-2</v>
      </c>
      <c r="H77" s="63">
        <f t="shared" si="11"/>
        <v>154</v>
      </c>
      <c r="I77" s="86">
        <f t="shared" si="12"/>
        <v>1.8371169193696542E-3</v>
      </c>
      <c r="J77" s="118">
        <f t="shared" si="13"/>
        <v>7</v>
      </c>
    </row>
    <row r="78" spans="1:20">
      <c r="A78" s="104">
        <v>77</v>
      </c>
      <c r="B78" s="105" t="s">
        <v>169</v>
      </c>
      <c r="C78" s="115">
        <v>9831</v>
      </c>
      <c r="D78" s="115">
        <v>10269</v>
      </c>
      <c r="E78" s="115">
        <v>10243</v>
      </c>
      <c r="F78" s="84">
        <f t="shared" si="9"/>
        <v>3.4974621802543455E-3</v>
      </c>
      <c r="G78" s="84">
        <f t="shared" si="10"/>
        <v>4.1908249415115451E-2</v>
      </c>
      <c r="H78" s="63">
        <f t="shared" si="11"/>
        <v>412</v>
      </c>
      <c r="I78" s="86">
        <f t="shared" si="12"/>
        <v>4.9148842258460879E-3</v>
      </c>
      <c r="J78" s="118">
        <f t="shared" si="13"/>
        <v>-26</v>
      </c>
    </row>
    <row r="79" spans="1:20">
      <c r="A79" s="104">
        <v>78</v>
      </c>
      <c r="B79" s="105" t="s">
        <v>170</v>
      </c>
      <c r="C79" s="115">
        <v>11530</v>
      </c>
      <c r="D79" s="115">
        <v>11741</v>
      </c>
      <c r="E79" s="115">
        <v>11734</v>
      </c>
      <c r="F79" s="84">
        <f t="shared" si="9"/>
        <v>4.0065626499174549E-3</v>
      </c>
      <c r="G79" s="84">
        <f t="shared" si="10"/>
        <v>1.7692974848222031E-2</v>
      </c>
      <c r="H79" s="63">
        <f t="shared" si="11"/>
        <v>204</v>
      </c>
      <c r="I79" s="86">
        <f t="shared" si="12"/>
        <v>2.4335834516325287E-3</v>
      </c>
      <c r="J79" s="118">
        <f t="shared" si="13"/>
        <v>-7</v>
      </c>
    </row>
    <row r="80" spans="1:20">
      <c r="A80" s="104">
        <v>79</v>
      </c>
      <c r="B80" s="105" t="s">
        <v>171</v>
      </c>
      <c r="C80" s="115">
        <v>5693</v>
      </c>
      <c r="D80" s="115">
        <v>5818</v>
      </c>
      <c r="E80" s="115">
        <v>5822</v>
      </c>
      <c r="F80" s="84">
        <f t="shared" si="9"/>
        <v>1.987916119636903E-3</v>
      </c>
      <c r="G80" s="84">
        <f t="shared" si="10"/>
        <v>2.2659406288424382E-2</v>
      </c>
      <c r="H80" s="63">
        <f t="shared" si="11"/>
        <v>129</v>
      </c>
      <c r="I80" s="86">
        <f t="shared" si="12"/>
        <v>1.5388836532382168E-3</v>
      </c>
      <c r="J80" s="118">
        <f t="shared" si="13"/>
        <v>4</v>
      </c>
    </row>
    <row r="81" spans="1:20">
      <c r="A81" s="104">
        <v>80</v>
      </c>
      <c r="B81" s="105" t="s">
        <v>172</v>
      </c>
      <c r="C81" s="115">
        <v>17270</v>
      </c>
      <c r="D81" s="115">
        <v>17933</v>
      </c>
      <c r="E81" s="115">
        <v>17962</v>
      </c>
      <c r="F81" s="84">
        <f t="shared" si="9"/>
        <v>6.1331070664579273E-3</v>
      </c>
      <c r="G81" s="84">
        <f t="shared" si="10"/>
        <v>4.0069484655471915E-2</v>
      </c>
      <c r="H81" s="63">
        <f t="shared" si="11"/>
        <v>692</v>
      </c>
      <c r="I81" s="86">
        <f t="shared" si="12"/>
        <v>8.2550968065181855E-3</v>
      </c>
      <c r="J81" s="118">
        <f t="shared" si="13"/>
        <v>29</v>
      </c>
    </row>
    <row r="82" spans="1:20" ht="15" thickBot="1">
      <c r="A82" s="104">
        <v>81</v>
      </c>
      <c r="B82" s="105" t="s">
        <v>173</v>
      </c>
      <c r="C82" s="115">
        <v>12089</v>
      </c>
      <c r="D82" s="115">
        <v>12253</v>
      </c>
      <c r="E82" s="115">
        <v>12271</v>
      </c>
      <c r="F82" s="84">
        <f t="shared" si="9"/>
        <v>4.1899207667578904E-3</v>
      </c>
      <c r="G82" s="84">
        <f t="shared" si="10"/>
        <v>1.5055008685581933E-2</v>
      </c>
      <c r="H82" s="63">
        <f t="shared" si="11"/>
        <v>182</v>
      </c>
      <c r="I82" s="86">
        <f t="shared" si="12"/>
        <v>2.1711381774368642E-3</v>
      </c>
      <c r="J82" s="118">
        <f t="shared" si="13"/>
        <v>18</v>
      </c>
    </row>
    <row r="83" spans="1:20" s="12" customFormat="1" ht="15" thickBot="1">
      <c r="A83" s="99" t="s">
        <v>174</v>
      </c>
      <c r="B83" s="100"/>
      <c r="C83" s="101">
        <v>2844868</v>
      </c>
      <c r="D83" s="101">
        <v>2926533</v>
      </c>
      <c r="E83" s="89">
        <v>2928695</v>
      </c>
      <c r="F83" s="91">
        <f t="shared" si="9"/>
        <v>1</v>
      </c>
      <c r="G83" s="91">
        <f t="shared" si="10"/>
        <v>2.9466042009681996E-2</v>
      </c>
      <c r="H83" s="90">
        <f t="shared" si="11"/>
        <v>83827</v>
      </c>
      <c r="I83" s="92">
        <f t="shared" si="12"/>
        <v>1</v>
      </c>
      <c r="J83" s="119">
        <f t="shared" si="13"/>
        <v>2162</v>
      </c>
      <c r="K83" s="35"/>
      <c r="L83" s="35"/>
      <c r="M83" s="35"/>
      <c r="N83" s="35"/>
      <c r="S83" s="8"/>
      <c r="T83" s="8"/>
    </row>
    <row r="84" spans="1:20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43"/>
  <sheetViews>
    <sheetView zoomScaleNormal="100" workbookViewId="0">
      <pane ySplit="1" topLeftCell="A64" activePane="bottomLeft" state="frozen"/>
      <selection pane="bottomLeft" activeCell="C84" sqref="C84"/>
    </sheetView>
  </sheetViews>
  <sheetFormatPr defaultColWidth="9.1796875" defaultRowHeight="14.5"/>
  <cols>
    <col min="1" max="1" width="12.7265625" style="8" bestFit="1" customWidth="1"/>
    <col min="2" max="2" width="16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9.1796875" style="8" customWidth="1"/>
    <col min="7" max="8" width="33.1796875" style="8" customWidth="1"/>
    <col min="9" max="9" width="18.453125" style="8" customWidth="1"/>
    <col min="10" max="10" width="33.1796875" style="8" customWidth="1"/>
    <col min="11" max="14" width="9.1796875" style="10"/>
    <col min="15" max="18" width="9.1796875" style="8"/>
    <col min="19" max="19" width="11.7265625" style="8" bestFit="1" customWidth="1"/>
    <col min="20" max="16384" width="9.1796875" style="8"/>
  </cols>
  <sheetData>
    <row r="1" spans="1:20" ht="29.5" thickBot="1">
      <c r="A1" s="4" t="s">
        <v>92</v>
      </c>
      <c r="B1" s="4" t="s">
        <v>175</v>
      </c>
      <c r="C1" s="4">
        <v>41730</v>
      </c>
      <c r="D1" s="4">
        <v>42064</v>
      </c>
      <c r="E1" s="4">
        <v>42095</v>
      </c>
      <c r="F1" s="1" t="s">
        <v>276</v>
      </c>
      <c r="G1" s="1" t="s">
        <v>273</v>
      </c>
      <c r="H1" s="1" t="s">
        <v>274</v>
      </c>
      <c r="I1" s="1" t="s">
        <v>278</v>
      </c>
      <c r="J1" s="39" t="s">
        <v>275</v>
      </c>
    </row>
    <row r="2" spans="1:20">
      <c r="A2" s="102">
        <v>1</v>
      </c>
      <c r="B2" s="103" t="s">
        <v>93</v>
      </c>
      <c r="C2" s="81">
        <v>37407</v>
      </c>
      <c r="D2" s="82">
        <v>38746</v>
      </c>
      <c r="E2" s="81">
        <v>38916</v>
      </c>
      <c r="F2" s="83">
        <f t="shared" ref="F2:F33" si="0">E2/$E$83</f>
        <v>2.2868049193689132E-2</v>
      </c>
      <c r="G2" s="83">
        <f t="shared" ref="G2:G33" si="1">(E2-C2)/C2</f>
        <v>4.034004330740236E-2</v>
      </c>
      <c r="H2" s="82">
        <f t="shared" ref="H2:H33" si="2">E2-C2</f>
        <v>1509</v>
      </c>
      <c r="I2" s="85">
        <f>H2/$H$83</f>
        <v>1.8472725492116347E-2</v>
      </c>
      <c r="J2" s="81">
        <f t="shared" ref="J2:J33" si="3">E2-D2</f>
        <v>170</v>
      </c>
      <c r="L2" s="49"/>
      <c r="M2" s="46"/>
      <c r="O2" s="6"/>
      <c r="P2" s="11"/>
      <c r="S2" s="6"/>
      <c r="T2" s="11"/>
    </row>
    <row r="3" spans="1:20">
      <c r="A3" s="104">
        <v>2</v>
      </c>
      <c r="B3" s="105" t="s">
        <v>94</v>
      </c>
      <c r="C3" s="62">
        <v>5523</v>
      </c>
      <c r="D3" s="63">
        <v>5821</v>
      </c>
      <c r="E3" s="62">
        <v>5963</v>
      </c>
      <c r="F3" s="84">
        <f t="shared" si="0"/>
        <v>3.5040131910260125E-3</v>
      </c>
      <c r="G3" s="84">
        <f t="shared" si="1"/>
        <v>7.9666847727684231E-2</v>
      </c>
      <c r="H3" s="63">
        <f t="shared" si="2"/>
        <v>440</v>
      </c>
      <c r="I3" s="86">
        <f t="shared" ref="I3:I66" si="4">H3/$H$83</f>
        <v>5.3863480560180201E-3</v>
      </c>
      <c r="J3" s="62">
        <f t="shared" si="3"/>
        <v>142</v>
      </c>
      <c r="L3" s="49"/>
      <c r="M3" s="46"/>
      <c r="O3" s="10"/>
      <c r="P3" s="11"/>
      <c r="S3" s="6"/>
      <c r="T3" s="11"/>
    </row>
    <row r="4" spans="1:20">
      <c r="A4" s="104">
        <v>3</v>
      </c>
      <c r="B4" s="105" t="s">
        <v>95</v>
      </c>
      <c r="C4" s="62">
        <v>11163</v>
      </c>
      <c r="D4" s="63">
        <v>11607</v>
      </c>
      <c r="E4" s="62">
        <v>11807</v>
      </c>
      <c r="F4" s="84">
        <f t="shared" si="0"/>
        <v>6.9380989009632955E-3</v>
      </c>
      <c r="G4" s="84">
        <f t="shared" si="1"/>
        <v>5.7690584968198511E-2</v>
      </c>
      <c r="H4" s="63">
        <f t="shared" si="2"/>
        <v>644</v>
      </c>
      <c r="I4" s="86">
        <f t="shared" si="4"/>
        <v>7.8836548819900109E-3</v>
      </c>
      <c r="J4" s="62">
        <f t="shared" si="3"/>
        <v>200</v>
      </c>
      <c r="L4" s="49"/>
      <c r="M4" s="46"/>
      <c r="O4" s="6"/>
      <c r="P4" s="11"/>
      <c r="S4" s="5"/>
      <c r="T4" s="11"/>
    </row>
    <row r="5" spans="1:20">
      <c r="A5" s="104">
        <v>4</v>
      </c>
      <c r="B5" s="105" t="s">
        <v>96</v>
      </c>
      <c r="C5" s="62">
        <v>2153</v>
      </c>
      <c r="D5" s="63">
        <v>2252</v>
      </c>
      <c r="E5" s="62">
        <v>2327</v>
      </c>
      <c r="F5" s="84">
        <f t="shared" si="0"/>
        <v>1.3674054495249927E-3</v>
      </c>
      <c r="G5" s="84">
        <f t="shared" si="1"/>
        <v>8.0817464003715742E-2</v>
      </c>
      <c r="H5" s="63">
        <f t="shared" si="2"/>
        <v>174</v>
      </c>
      <c r="I5" s="86">
        <f t="shared" si="4"/>
        <v>2.1300558221525804E-3</v>
      </c>
      <c r="J5" s="62">
        <f t="shared" si="3"/>
        <v>75</v>
      </c>
      <c r="L5" s="49"/>
      <c r="M5" s="46"/>
      <c r="O5" s="6"/>
      <c r="P5" s="11"/>
      <c r="S5" s="6"/>
      <c r="T5" s="11"/>
    </row>
    <row r="6" spans="1:20">
      <c r="A6" s="104">
        <v>5</v>
      </c>
      <c r="B6" s="105" t="s">
        <v>97</v>
      </c>
      <c r="C6" s="62">
        <v>5370</v>
      </c>
      <c r="D6" s="63">
        <v>5419</v>
      </c>
      <c r="E6" s="62">
        <v>5529</v>
      </c>
      <c r="F6" s="84">
        <f t="shared" si="0"/>
        <v>3.2489835541141747E-3</v>
      </c>
      <c r="G6" s="84">
        <f t="shared" si="1"/>
        <v>2.9608938547486034E-2</v>
      </c>
      <c r="H6" s="63">
        <f t="shared" si="2"/>
        <v>159</v>
      </c>
      <c r="I6" s="86">
        <f t="shared" si="4"/>
        <v>1.9464303202428753E-3</v>
      </c>
      <c r="J6" s="62">
        <f t="shared" si="3"/>
        <v>110</v>
      </c>
      <c r="L6" s="49"/>
      <c r="M6" s="46"/>
      <c r="O6" s="6"/>
      <c r="P6" s="11"/>
      <c r="S6" s="6"/>
      <c r="T6" s="11"/>
    </row>
    <row r="7" spans="1:20">
      <c r="A7" s="104">
        <v>6</v>
      </c>
      <c r="B7" s="105" t="s">
        <v>98</v>
      </c>
      <c r="C7" s="62">
        <v>127982</v>
      </c>
      <c r="D7" s="63">
        <v>134783</v>
      </c>
      <c r="E7" s="62">
        <v>135516</v>
      </c>
      <c r="F7" s="84">
        <f t="shared" si="0"/>
        <v>7.9632710312775634E-2</v>
      </c>
      <c r="G7" s="84">
        <f t="shared" si="1"/>
        <v>5.8867653263740216E-2</v>
      </c>
      <c r="H7" s="63">
        <f t="shared" si="2"/>
        <v>7534</v>
      </c>
      <c r="I7" s="86">
        <f t="shared" si="4"/>
        <v>9.2228968759181282E-2</v>
      </c>
      <c r="J7" s="62">
        <f t="shared" si="3"/>
        <v>733</v>
      </c>
      <c r="L7" s="49"/>
      <c r="M7" s="46"/>
      <c r="O7" s="6"/>
      <c r="P7" s="11"/>
      <c r="S7" s="6"/>
      <c r="T7" s="11"/>
    </row>
    <row r="8" spans="1:20">
      <c r="A8" s="104">
        <v>7</v>
      </c>
      <c r="B8" s="105" t="s">
        <v>99</v>
      </c>
      <c r="C8" s="62">
        <v>63794</v>
      </c>
      <c r="D8" s="63">
        <v>65940</v>
      </c>
      <c r="E8" s="62">
        <v>67798</v>
      </c>
      <c r="F8" s="84">
        <f t="shared" si="0"/>
        <v>3.9839860192047896E-2</v>
      </c>
      <c r="G8" s="84">
        <f t="shared" si="1"/>
        <v>6.2764523309402132E-2</v>
      </c>
      <c r="H8" s="63">
        <f t="shared" si="2"/>
        <v>4004</v>
      </c>
      <c r="I8" s="86">
        <f t="shared" si="4"/>
        <v>4.901576730976398E-2</v>
      </c>
      <c r="J8" s="62">
        <f t="shared" si="3"/>
        <v>1858</v>
      </c>
      <c r="L8" s="49"/>
      <c r="M8" s="46"/>
      <c r="O8" s="6"/>
      <c r="P8" s="11"/>
      <c r="S8" s="6"/>
      <c r="T8" s="11"/>
    </row>
    <row r="9" spans="1:20">
      <c r="A9" s="104">
        <v>8</v>
      </c>
      <c r="B9" s="105" t="s">
        <v>100</v>
      </c>
      <c r="C9" s="62">
        <v>3186</v>
      </c>
      <c r="D9" s="63">
        <v>3249</v>
      </c>
      <c r="E9" s="62">
        <v>3317</v>
      </c>
      <c r="F9" s="84">
        <f t="shared" si="0"/>
        <v>1.949155082111904E-3</v>
      </c>
      <c r="G9" s="84">
        <f t="shared" si="1"/>
        <v>4.1117388575015693E-2</v>
      </c>
      <c r="H9" s="63">
        <f t="shared" si="2"/>
        <v>131</v>
      </c>
      <c r="I9" s="86">
        <f t="shared" si="4"/>
        <v>1.6036627166780921E-3</v>
      </c>
      <c r="J9" s="62">
        <f t="shared" si="3"/>
        <v>68</v>
      </c>
      <c r="L9" s="49"/>
      <c r="M9" s="46"/>
      <c r="O9" s="5"/>
      <c r="P9" s="11"/>
      <c r="S9" s="5"/>
      <c r="T9" s="11"/>
    </row>
    <row r="10" spans="1:20">
      <c r="A10" s="104">
        <v>9</v>
      </c>
      <c r="B10" s="105" t="s">
        <v>101</v>
      </c>
      <c r="C10" s="62">
        <v>23756</v>
      </c>
      <c r="D10" s="63">
        <v>24513</v>
      </c>
      <c r="E10" s="62">
        <v>24874</v>
      </c>
      <c r="F10" s="84">
        <f t="shared" si="0"/>
        <v>1.4616606425219022E-2</v>
      </c>
      <c r="G10" s="84">
        <f t="shared" si="1"/>
        <v>4.7061794914968848E-2</v>
      </c>
      <c r="H10" s="63">
        <f t="shared" si="2"/>
        <v>1118</v>
      </c>
      <c r="I10" s="86">
        <f t="shared" si="4"/>
        <v>1.3686220742336696E-2</v>
      </c>
      <c r="J10" s="62">
        <f t="shared" si="3"/>
        <v>361</v>
      </c>
      <c r="L10" s="49"/>
      <c r="M10" s="46"/>
      <c r="O10" s="6"/>
      <c r="P10" s="11"/>
      <c r="S10" s="6"/>
      <c r="T10" s="11"/>
    </row>
    <row r="11" spans="1:20">
      <c r="A11" s="104">
        <v>10</v>
      </c>
      <c r="B11" s="105" t="s">
        <v>102</v>
      </c>
      <c r="C11" s="62">
        <v>25343</v>
      </c>
      <c r="D11" s="63">
        <v>26271</v>
      </c>
      <c r="E11" s="62">
        <v>26562</v>
      </c>
      <c r="F11" s="84">
        <f t="shared" si="0"/>
        <v>1.5608518930074282E-2</v>
      </c>
      <c r="G11" s="84">
        <f t="shared" si="1"/>
        <v>4.8100067079666971E-2</v>
      </c>
      <c r="H11" s="63">
        <f t="shared" si="2"/>
        <v>1219</v>
      </c>
      <c r="I11" s="86">
        <f t="shared" si="4"/>
        <v>1.4922632455195378E-2</v>
      </c>
      <c r="J11" s="62">
        <f t="shared" si="3"/>
        <v>291</v>
      </c>
      <c r="L11" s="49"/>
      <c r="M11" s="46"/>
      <c r="O11" s="6"/>
      <c r="P11" s="11"/>
      <c r="S11" s="5"/>
      <c r="T11" s="11"/>
    </row>
    <row r="12" spans="1:20">
      <c r="A12" s="104">
        <v>11</v>
      </c>
      <c r="B12" s="105" t="s">
        <v>103</v>
      </c>
      <c r="C12" s="62">
        <v>4270</v>
      </c>
      <c r="D12" s="63">
        <v>4295</v>
      </c>
      <c r="E12" s="62">
        <v>4332</v>
      </c>
      <c r="F12" s="84">
        <f t="shared" si="0"/>
        <v>2.5455953619863635E-3</v>
      </c>
      <c r="G12" s="84">
        <f t="shared" si="1"/>
        <v>1.4519906323185013E-2</v>
      </c>
      <c r="H12" s="63">
        <f t="shared" si="2"/>
        <v>62</v>
      </c>
      <c r="I12" s="86">
        <f t="shared" si="4"/>
        <v>7.5898540789344829E-4</v>
      </c>
      <c r="J12" s="62">
        <f t="shared" si="3"/>
        <v>37</v>
      </c>
      <c r="L12" s="49"/>
      <c r="M12" s="46"/>
      <c r="O12" s="6"/>
      <c r="P12" s="11"/>
      <c r="S12" s="6"/>
      <c r="T12" s="11"/>
    </row>
    <row r="13" spans="1:20">
      <c r="A13" s="104">
        <v>12</v>
      </c>
      <c r="B13" s="105" t="s">
        <v>104</v>
      </c>
      <c r="C13" s="62">
        <v>1634</v>
      </c>
      <c r="D13" s="63">
        <v>1740</v>
      </c>
      <c r="E13" s="62">
        <v>1840</v>
      </c>
      <c r="F13" s="84">
        <f t="shared" si="0"/>
        <v>1.0812316403635523E-3</v>
      </c>
      <c r="G13" s="84">
        <f t="shared" si="1"/>
        <v>0.12607099143206854</v>
      </c>
      <c r="H13" s="63">
        <f t="shared" si="2"/>
        <v>206</v>
      </c>
      <c r="I13" s="86">
        <f t="shared" si="4"/>
        <v>2.5217902262266185E-3</v>
      </c>
      <c r="J13" s="62">
        <f t="shared" si="3"/>
        <v>100</v>
      </c>
      <c r="L13" s="49"/>
      <c r="M13" s="46"/>
      <c r="O13" s="6"/>
      <c r="P13" s="11"/>
      <c r="S13" s="6"/>
      <c r="T13" s="11"/>
    </row>
    <row r="14" spans="1:20">
      <c r="A14" s="104">
        <v>13</v>
      </c>
      <c r="B14" s="105" t="s">
        <v>105</v>
      </c>
      <c r="C14" s="62">
        <v>2391</v>
      </c>
      <c r="D14" s="63">
        <v>2353</v>
      </c>
      <c r="E14" s="62">
        <v>2433</v>
      </c>
      <c r="F14" s="84">
        <f t="shared" si="0"/>
        <v>1.4296937940241972E-3</v>
      </c>
      <c r="G14" s="84">
        <f t="shared" si="1"/>
        <v>1.7565872020075281E-2</v>
      </c>
      <c r="H14" s="63">
        <f t="shared" si="2"/>
        <v>42</v>
      </c>
      <c r="I14" s="86">
        <f t="shared" si="4"/>
        <v>5.1415140534717457E-4</v>
      </c>
      <c r="J14" s="62">
        <f t="shared" si="3"/>
        <v>80</v>
      </c>
      <c r="L14" s="49"/>
      <c r="M14" s="46"/>
      <c r="O14" s="6"/>
      <c r="P14" s="11"/>
      <c r="S14" s="6"/>
      <c r="T14" s="11"/>
    </row>
    <row r="15" spans="1:20">
      <c r="A15" s="104">
        <v>14</v>
      </c>
      <c r="B15" s="105" t="s">
        <v>106</v>
      </c>
      <c r="C15" s="62">
        <v>6549</v>
      </c>
      <c r="D15" s="63">
        <v>6738</v>
      </c>
      <c r="E15" s="62">
        <v>6807</v>
      </c>
      <c r="F15" s="84">
        <f t="shared" si="0"/>
        <v>3.9999694434536418E-3</v>
      </c>
      <c r="G15" s="84">
        <f t="shared" si="1"/>
        <v>3.9395327530920753E-2</v>
      </c>
      <c r="H15" s="63">
        <f t="shared" si="2"/>
        <v>258</v>
      </c>
      <c r="I15" s="86">
        <f t="shared" si="4"/>
        <v>3.1583586328469298E-3</v>
      </c>
      <c r="J15" s="62">
        <f t="shared" si="3"/>
        <v>69</v>
      </c>
      <c r="L15" s="49"/>
      <c r="M15" s="46"/>
      <c r="O15" s="6"/>
      <c r="P15" s="11"/>
      <c r="S15" s="6"/>
      <c r="T15" s="11"/>
    </row>
    <row r="16" spans="1:20">
      <c r="A16" s="104">
        <v>15</v>
      </c>
      <c r="B16" s="105" t="s">
        <v>107</v>
      </c>
      <c r="C16" s="62">
        <v>5383</v>
      </c>
      <c r="D16" s="63">
        <v>5515</v>
      </c>
      <c r="E16" s="62">
        <v>5593</v>
      </c>
      <c r="F16" s="84">
        <f t="shared" si="0"/>
        <v>3.2865916111702981E-3</v>
      </c>
      <c r="G16" s="84">
        <f t="shared" si="1"/>
        <v>3.9011703511053319E-2</v>
      </c>
      <c r="H16" s="63">
        <f t="shared" si="2"/>
        <v>210</v>
      </c>
      <c r="I16" s="86">
        <f t="shared" si="4"/>
        <v>2.570757026735873E-3</v>
      </c>
      <c r="J16" s="62">
        <f t="shared" si="3"/>
        <v>78</v>
      </c>
      <c r="L16" s="49"/>
      <c r="M16" s="46"/>
      <c r="O16" s="6"/>
      <c r="P16" s="11"/>
      <c r="S16" s="6"/>
      <c r="T16" s="11"/>
    </row>
    <row r="17" spans="1:20">
      <c r="A17" s="104">
        <v>16</v>
      </c>
      <c r="B17" s="105" t="s">
        <v>108</v>
      </c>
      <c r="C17" s="62">
        <v>66282</v>
      </c>
      <c r="D17" s="63">
        <v>69475</v>
      </c>
      <c r="E17" s="62">
        <v>69918</v>
      </c>
      <c r="F17" s="84">
        <f t="shared" si="0"/>
        <v>4.1085627082031985E-2</v>
      </c>
      <c r="G17" s="84">
        <f t="shared" si="1"/>
        <v>5.4856522132705712E-2</v>
      </c>
      <c r="H17" s="63">
        <f t="shared" si="2"/>
        <v>3636</v>
      </c>
      <c r="I17" s="86">
        <f t="shared" si="4"/>
        <v>4.4510821662912543E-2</v>
      </c>
      <c r="J17" s="62">
        <f t="shared" si="3"/>
        <v>443</v>
      </c>
      <c r="S17" s="10"/>
      <c r="T17" s="10"/>
    </row>
    <row r="18" spans="1:20">
      <c r="A18" s="104">
        <v>17</v>
      </c>
      <c r="B18" s="105" t="s">
        <v>109</v>
      </c>
      <c r="C18" s="62">
        <v>12309</v>
      </c>
      <c r="D18" s="63">
        <v>12788</v>
      </c>
      <c r="E18" s="62">
        <v>13025</v>
      </c>
      <c r="F18" s="84">
        <f t="shared" si="0"/>
        <v>7.6538272368126469E-3</v>
      </c>
      <c r="G18" s="84">
        <f t="shared" si="1"/>
        <v>5.8168819562921442E-2</v>
      </c>
      <c r="H18" s="63">
        <f t="shared" si="2"/>
        <v>716</v>
      </c>
      <c r="I18" s="86">
        <f t="shared" si="4"/>
        <v>8.7650572911565951E-3</v>
      </c>
      <c r="J18" s="62">
        <f t="shared" si="3"/>
        <v>237</v>
      </c>
      <c r="L18" s="6"/>
    </row>
    <row r="19" spans="1:20">
      <c r="A19" s="104">
        <v>18</v>
      </c>
      <c r="B19" s="105" t="s">
        <v>110</v>
      </c>
      <c r="C19" s="62">
        <v>2672</v>
      </c>
      <c r="D19" s="63">
        <v>2735</v>
      </c>
      <c r="E19" s="62">
        <v>2804</v>
      </c>
      <c r="F19" s="84">
        <f t="shared" si="0"/>
        <v>1.6477029997714135E-3</v>
      </c>
      <c r="G19" s="84">
        <f t="shared" si="1"/>
        <v>4.940119760479042E-2</v>
      </c>
      <c r="H19" s="63">
        <f t="shared" si="2"/>
        <v>132</v>
      </c>
      <c r="I19" s="86">
        <f t="shared" si="4"/>
        <v>1.615904416805406E-3</v>
      </c>
      <c r="J19" s="62">
        <f t="shared" si="3"/>
        <v>69</v>
      </c>
      <c r="L19" s="6"/>
    </row>
    <row r="20" spans="1:20">
      <c r="A20" s="104">
        <v>19</v>
      </c>
      <c r="B20" s="105" t="s">
        <v>111</v>
      </c>
      <c r="C20" s="62">
        <v>7661</v>
      </c>
      <c r="D20" s="63">
        <v>7870</v>
      </c>
      <c r="E20" s="62">
        <v>8005</v>
      </c>
      <c r="F20" s="84">
        <f t="shared" si="0"/>
        <v>4.7039452614729546E-3</v>
      </c>
      <c r="G20" s="84">
        <f t="shared" si="1"/>
        <v>4.490275420963321E-2</v>
      </c>
      <c r="H20" s="63">
        <f t="shared" si="2"/>
        <v>344</v>
      </c>
      <c r="I20" s="86">
        <f t="shared" si="4"/>
        <v>4.2111448437959064E-3</v>
      </c>
      <c r="J20" s="62">
        <f t="shared" si="3"/>
        <v>135</v>
      </c>
      <c r="K20" s="6"/>
      <c r="L20" s="6"/>
    </row>
    <row r="21" spans="1:20">
      <c r="A21" s="104">
        <v>20</v>
      </c>
      <c r="B21" s="105" t="s">
        <v>112</v>
      </c>
      <c r="C21" s="62">
        <v>22809</v>
      </c>
      <c r="D21" s="63">
        <v>23460</v>
      </c>
      <c r="E21" s="62">
        <v>23661</v>
      </c>
      <c r="F21" s="84">
        <f t="shared" si="0"/>
        <v>1.3903816218827181E-2</v>
      </c>
      <c r="G21" s="84">
        <f t="shared" si="1"/>
        <v>3.7353676180455084E-2</v>
      </c>
      <c r="H21" s="63">
        <f t="shared" si="2"/>
        <v>852</v>
      </c>
      <c r="I21" s="86">
        <f t="shared" si="4"/>
        <v>1.0429928508471256E-2</v>
      </c>
      <c r="J21" s="62">
        <f t="shared" si="3"/>
        <v>201</v>
      </c>
      <c r="K21" s="5"/>
      <c r="L21" s="6"/>
    </row>
    <row r="22" spans="1:20">
      <c r="A22" s="104">
        <v>21</v>
      </c>
      <c r="B22" s="105" t="s">
        <v>113</v>
      </c>
      <c r="C22" s="62">
        <v>12172</v>
      </c>
      <c r="D22" s="63">
        <v>12758</v>
      </c>
      <c r="E22" s="62">
        <v>12892</v>
      </c>
      <c r="F22" s="84">
        <f t="shared" si="0"/>
        <v>7.5756729932428902E-3</v>
      </c>
      <c r="G22" s="84">
        <f t="shared" si="1"/>
        <v>5.9152152481104177E-2</v>
      </c>
      <c r="H22" s="63">
        <f t="shared" si="2"/>
        <v>720</v>
      </c>
      <c r="I22" s="86">
        <f t="shared" si="4"/>
        <v>8.8140240916658504E-3</v>
      </c>
      <c r="J22" s="62">
        <f t="shared" si="3"/>
        <v>134</v>
      </c>
      <c r="K22" s="6"/>
      <c r="L22" s="6"/>
    </row>
    <row r="23" spans="1:20">
      <c r="A23" s="104">
        <v>22</v>
      </c>
      <c r="B23" s="105" t="s">
        <v>114</v>
      </c>
      <c r="C23" s="62">
        <v>8844</v>
      </c>
      <c r="D23" s="63">
        <v>9238</v>
      </c>
      <c r="E23" s="62">
        <v>9348</v>
      </c>
      <c r="F23" s="84">
        <f t="shared" si="0"/>
        <v>5.4931268337600481E-3</v>
      </c>
      <c r="G23" s="84">
        <f t="shared" si="1"/>
        <v>5.698778833107191E-2</v>
      </c>
      <c r="H23" s="63">
        <f t="shared" si="2"/>
        <v>504</v>
      </c>
      <c r="I23" s="86">
        <f t="shared" si="4"/>
        <v>6.1698168641660953E-3</v>
      </c>
      <c r="J23" s="62">
        <f t="shared" si="3"/>
        <v>110</v>
      </c>
      <c r="K23" s="6"/>
      <c r="L23" s="6"/>
    </row>
    <row r="24" spans="1:20">
      <c r="A24" s="104">
        <v>23</v>
      </c>
      <c r="B24" s="105" t="s">
        <v>115</v>
      </c>
      <c r="C24" s="62">
        <v>6387</v>
      </c>
      <c r="D24" s="63">
        <v>6587</v>
      </c>
      <c r="E24" s="62">
        <v>6749</v>
      </c>
      <c r="F24" s="84">
        <f t="shared" si="0"/>
        <v>3.9658871417465298E-3</v>
      </c>
      <c r="G24" s="84">
        <f t="shared" si="1"/>
        <v>5.6677626428683264E-2</v>
      </c>
      <c r="H24" s="63">
        <f t="shared" si="2"/>
        <v>362</v>
      </c>
      <c r="I24" s="86">
        <f t="shared" si="4"/>
        <v>4.4314954460875529E-3</v>
      </c>
      <c r="J24" s="62">
        <f t="shared" si="3"/>
        <v>162</v>
      </c>
      <c r="K24" s="6"/>
      <c r="L24" s="6"/>
    </row>
    <row r="25" spans="1:20">
      <c r="A25" s="104">
        <v>24</v>
      </c>
      <c r="B25" s="105" t="s">
        <v>116</v>
      </c>
      <c r="C25" s="62">
        <v>3138</v>
      </c>
      <c r="D25" s="63">
        <v>3149</v>
      </c>
      <c r="E25" s="62">
        <v>3238</v>
      </c>
      <c r="F25" s="84">
        <f t="shared" si="0"/>
        <v>1.9027326366832513E-3</v>
      </c>
      <c r="G25" s="84">
        <f t="shared" si="1"/>
        <v>3.1867431485022309E-2</v>
      </c>
      <c r="H25" s="63">
        <f t="shared" si="2"/>
        <v>100</v>
      </c>
      <c r="I25" s="86">
        <f t="shared" si="4"/>
        <v>1.2241700127313682E-3</v>
      </c>
      <c r="J25" s="62">
        <f t="shared" si="3"/>
        <v>89</v>
      </c>
      <c r="K25" s="6"/>
      <c r="L25" s="6"/>
    </row>
    <row r="26" spans="1:20">
      <c r="A26" s="104">
        <v>25</v>
      </c>
      <c r="B26" s="105" t="s">
        <v>117</v>
      </c>
      <c r="C26" s="62">
        <v>8546</v>
      </c>
      <c r="D26" s="63">
        <v>8851</v>
      </c>
      <c r="E26" s="62">
        <v>9033</v>
      </c>
      <c r="F26" s="84">
        <f t="shared" si="0"/>
        <v>5.3080246779369398E-3</v>
      </c>
      <c r="G26" s="84">
        <f t="shared" si="1"/>
        <v>5.6985724315469229E-2</v>
      </c>
      <c r="H26" s="63">
        <f t="shared" si="2"/>
        <v>487</v>
      </c>
      <c r="I26" s="86">
        <f t="shared" si="4"/>
        <v>5.9617079620017631E-3</v>
      </c>
      <c r="J26" s="62">
        <f t="shared" si="3"/>
        <v>182</v>
      </c>
      <c r="K26" s="6"/>
      <c r="L26" s="6"/>
    </row>
    <row r="27" spans="1:20">
      <c r="A27" s="104">
        <v>26</v>
      </c>
      <c r="B27" s="105" t="s">
        <v>118</v>
      </c>
      <c r="C27" s="62">
        <v>18268</v>
      </c>
      <c r="D27" s="63">
        <v>19030</v>
      </c>
      <c r="E27" s="62">
        <v>19169</v>
      </c>
      <c r="F27" s="84">
        <f t="shared" si="0"/>
        <v>1.1264200714200508E-2</v>
      </c>
      <c r="G27" s="84">
        <f t="shared" si="1"/>
        <v>4.9321217429384716E-2</v>
      </c>
      <c r="H27" s="63">
        <f t="shared" si="2"/>
        <v>901</v>
      </c>
      <c r="I27" s="86">
        <f t="shared" si="4"/>
        <v>1.1029771814709627E-2</v>
      </c>
      <c r="J27" s="62">
        <f t="shared" si="3"/>
        <v>139</v>
      </c>
      <c r="K27" s="5"/>
      <c r="L27" s="6"/>
    </row>
    <row r="28" spans="1:20">
      <c r="A28" s="104">
        <v>27</v>
      </c>
      <c r="B28" s="105" t="s">
        <v>119</v>
      </c>
      <c r="C28" s="62">
        <v>30631</v>
      </c>
      <c r="D28" s="63">
        <v>31632</v>
      </c>
      <c r="E28" s="62">
        <v>31813</v>
      </c>
      <c r="F28" s="84">
        <f t="shared" si="0"/>
        <v>1.8694142486350918E-2</v>
      </c>
      <c r="G28" s="84">
        <f t="shared" si="1"/>
        <v>3.858835819920995E-2</v>
      </c>
      <c r="H28" s="63">
        <f t="shared" si="2"/>
        <v>1182</v>
      </c>
      <c r="I28" s="86">
        <f t="shared" si="4"/>
        <v>1.4469689550484771E-2</v>
      </c>
      <c r="J28" s="62">
        <f t="shared" si="3"/>
        <v>181</v>
      </c>
      <c r="K28" s="6"/>
      <c r="L28" s="6"/>
    </row>
    <row r="29" spans="1:20">
      <c r="A29" s="104">
        <v>28</v>
      </c>
      <c r="B29" s="105" t="s">
        <v>120</v>
      </c>
      <c r="C29" s="62">
        <v>7156</v>
      </c>
      <c r="D29" s="63">
        <v>7440</v>
      </c>
      <c r="E29" s="62">
        <v>7567</v>
      </c>
      <c r="F29" s="84">
        <f t="shared" si="0"/>
        <v>4.4465651209951093E-3</v>
      </c>
      <c r="G29" s="84">
        <f t="shared" si="1"/>
        <v>5.7434320849636671E-2</v>
      </c>
      <c r="H29" s="63">
        <f t="shared" si="2"/>
        <v>411</v>
      </c>
      <c r="I29" s="86">
        <f t="shared" si="4"/>
        <v>5.0313387523259227E-3</v>
      </c>
      <c r="J29" s="62">
        <f t="shared" si="3"/>
        <v>127</v>
      </c>
      <c r="K29" s="6"/>
      <c r="L29" s="6"/>
    </row>
    <row r="30" spans="1:20">
      <c r="A30" s="104">
        <v>29</v>
      </c>
      <c r="B30" s="105" t="s">
        <v>121</v>
      </c>
      <c r="C30" s="62">
        <v>1916</v>
      </c>
      <c r="D30" s="63">
        <v>1924</v>
      </c>
      <c r="E30" s="62">
        <v>2000</v>
      </c>
      <c r="F30" s="84">
        <f t="shared" si="0"/>
        <v>1.1752517830038614E-3</v>
      </c>
      <c r="G30" s="84">
        <f t="shared" si="1"/>
        <v>4.3841336116910233E-2</v>
      </c>
      <c r="H30" s="63">
        <f t="shared" si="2"/>
        <v>84</v>
      </c>
      <c r="I30" s="86">
        <f t="shared" si="4"/>
        <v>1.0283028106943491E-3</v>
      </c>
      <c r="J30" s="62">
        <f t="shared" si="3"/>
        <v>76</v>
      </c>
      <c r="K30" s="5"/>
      <c r="L30" s="6"/>
    </row>
    <row r="31" spans="1:20">
      <c r="A31" s="104">
        <v>30</v>
      </c>
      <c r="B31" s="105" t="s">
        <v>122</v>
      </c>
      <c r="C31" s="62">
        <v>1134</v>
      </c>
      <c r="D31" s="63">
        <v>1135</v>
      </c>
      <c r="E31" s="62">
        <v>1216</v>
      </c>
      <c r="F31" s="84">
        <f t="shared" si="0"/>
        <v>7.1455308406634767E-4</v>
      </c>
      <c r="G31" s="84">
        <f t="shared" si="1"/>
        <v>7.2310405643738973E-2</v>
      </c>
      <c r="H31" s="63">
        <f t="shared" si="2"/>
        <v>82</v>
      </c>
      <c r="I31" s="86">
        <f t="shared" si="4"/>
        <v>1.0038194104397219E-3</v>
      </c>
      <c r="J31" s="62">
        <f t="shared" si="3"/>
        <v>81</v>
      </c>
      <c r="K31" s="6"/>
      <c r="L31" s="6"/>
    </row>
    <row r="32" spans="1:20">
      <c r="A32" s="104">
        <v>31</v>
      </c>
      <c r="B32" s="105" t="s">
        <v>123</v>
      </c>
      <c r="C32" s="62">
        <v>19802</v>
      </c>
      <c r="D32" s="63">
        <v>20662</v>
      </c>
      <c r="E32" s="62">
        <v>20752</v>
      </c>
      <c r="F32" s="84">
        <f t="shared" si="0"/>
        <v>1.2194412500448065E-2</v>
      </c>
      <c r="G32" s="84">
        <f t="shared" si="1"/>
        <v>4.7974952025047972E-2</v>
      </c>
      <c r="H32" s="63">
        <f t="shared" si="2"/>
        <v>950</v>
      </c>
      <c r="I32" s="86">
        <f t="shared" si="4"/>
        <v>1.1629615120947998E-2</v>
      </c>
      <c r="J32" s="62">
        <f t="shared" si="3"/>
        <v>90</v>
      </c>
      <c r="K32" s="6"/>
      <c r="L32" s="6"/>
    </row>
    <row r="33" spans="1:12">
      <c r="A33" s="104">
        <v>32</v>
      </c>
      <c r="B33" s="105" t="s">
        <v>124</v>
      </c>
      <c r="C33" s="62">
        <v>7808</v>
      </c>
      <c r="D33" s="63">
        <v>8076</v>
      </c>
      <c r="E33" s="62">
        <v>8143</v>
      </c>
      <c r="F33" s="84">
        <f t="shared" si="0"/>
        <v>4.7850376345002213E-3</v>
      </c>
      <c r="G33" s="84">
        <f t="shared" si="1"/>
        <v>4.2904713114754099E-2</v>
      </c>
      <c r="H33" s="63">
        <f t="shared" si="2"/>
        <v>335</v>
      </c>
      <c r="I33" s="86">
        <f t="shared" si="4"/>
        <v>4.1009695426500832E-3</v>
      </c>
      <c r="J33" s="62">
        <f t="shared" si="3"/>
        <v>67</v>
      </c>
      <c r="K33" s="6"/>
      <c r="L33" s="11"/>
    </row>
    <row r="34" spans="1:12">
      <c r="A34" s="104">
        <v>33</v>
      </c>
      <c r="B34" s="105" t="s">
        <v>125</v>
      </c>
      <c r="C34" s="62">
        <v>31999</v>
      </c>
      <c r="D34" s="63">
        <v>33518</v>
      </c>
      <c r="E34" s="62">
        <v>33591</v>
      </c>
      <c r="F34" s="84">
        <f t="shared" ref="F34:F65" si="5">E34/$E$83</f>
        <v>1.9738941321441352E-2</v>
      </c>
      <c r="G34" s="84">
        <f t="shared" ref="G34:G65" si="6">(E34-C34)/C34</f>
        <v>4.9751554736085501E-2</v>
      </c>
      <c r="H34" s="63">
        <f t="shared" ref="H34:H65" si="7">E34-C34</f>
        <v>1592</v>
      </c>
      <c r="I34" s="86">
        <f t="shared" si="4"/>
        <v>1.948878660268338E-2</v>
      </c>
      <c r="J34" s="62">
        <f t="shared" ref="J34:J66" si="8">E34-D34</f>
        <v>73</v>
      </c>
      <c r="K34" s="6"/>
      <c r="L34" s="11"/>
    </row>
    <row r="35" spans="1:12">
      <c r="A35" s="104">
        <v>34</v>
      </c>
      <c r="B35" s="105" t="s">
        <v>126</v>
      </c>
      <c r="C35" s="62">
        <v>476229</v>
      </c>
      <c r="D35" s="63">
        <v>497406</v>
      </c>
      <c r="E35" s="62">
        <v>499289</v>
      </c>
      <c r="F35" s="84">
        <f t="shared" si="5"/>
        <v>0.29339514374210746</v>
      </c>
      <c r="G35" s="84">
        <f t="shared" si="6"/>
        <v>4.8422082653513332E-2</v>
      </c>
      <c r="H35" s="63">
        <f t="shared" si="7"/>
        <v>23060</v>
      </c>
      <c r="I35" s="86">
        <f t="shared" si="4"/>
        <v>0.28229360493585348</v>
      </c>
      <c r="J35" s="62">
        <f t="shared" si="8"/>
        <v>1883</v>
      </c>
    </row>
    <row r="36" spans="1:12">
      <c r="A36" s="104">
        <v>35</v>
      </c>
      <c r="B36" s="105" t="s">
        <v>127</v>
      </c>
      <c r="C36" s="62">
        <v>113032</v>
      </c>
      <c r="D36" s="63">
        <v>118042</v>
      </c>
      <c r="E36" s="62">
        <v>118856</v>
      </c>
      <c r="F36" s="84">
        <f t="shared" si="5"/>
        <v>6.9842862960353469E-2</v>
      </c>
      <c r="G36" s="84">
        <f t="shared" si="6"/>
        <v>5.1525231792766649E-2</v>
      </c>
      <c r="H36" s="63">
        <f t="shared" si="7"/>
        <v>5824</v>
      </c>
      <c r="I36" s="86">
        <f t="shared" si="4"/>
        <v>7.1295661541474875E-2</v>
      </c>
      <c r="J36" s="62">
        <f t="shared" si="8"/>
        <v>814</v>
      </c>
    </row>
    <row r="37" spans="1:12">
      <c r="A37" s="104">
        <v>36</v>
      </c>
      <c r="B37" s="105" t="s">
        <v>128</v>
      </c>
      <c r="C37" s="62">
        <v>2501</v>
      </c>
      <c r="D37" s="63">
        <v>2530</v>
      </c>
      <c r="E37" s="62">
        <v>2631</v>
      </c>
      <c r="F37" s="84">
        <f t="shared" si="5"/>
        <v>1.5460437205415795E-3</v>
      </c>
      <c r="G37" s="84">
        <f t="shared" si="6"/>
        <v>5.1979208316673332E-2</v>
      </c>
      <c r="H37" s="63">
        <f t="shared" si="7"/>
        <v>130</v>
      </c>
      <c r="I37" s="86">
        <f t="shared" si="4"/>
        <v>1.5914210165507785E-3</v>
      </c>
      <c r="J37" s="62">
        <f t="shared" si="8"/>
        <v>101</v>
      </c>
    </row>
    <row r="38" spans="1:12">
      <c r="A38" s="104">
        <v>37</v>
      </c>
      <c r="B38" s="105" t="s">
        <v>129</v>
      </c>
      <c r="C38" s="62">
        <v>6229</v>
      </c>
      <c r="D38" s="63">
        <v>6414</v>
      </c>
      <c r="E38" s="62">
        <v>6558</v>
      </c>
      <c r="F38" s="84">
        <f t="shared" si="5"/>
        <v>3.8536505964696611E-3</v>
      </c>
      <c r="G38" s="84">
        <f t="shared" si="6"/>
        <v>5.2817466688071919E-2</v>
      </c>
      <c r="H38" s="63">
        <f t="shared" si="7"/>
        <v>329</v>
      </c>
      <c r="I38" s="86">
        <f t="shared" si="4"/>
        <v>4.027519341886201E-3</v>
      </c>
      <c r="J38" s="62">
        <f t="shared" si="8"/>
        <v>144</v>
      </c>
    </row>
    <row r="39" spans="1:12">
      <c r="A39" s="104">
        <v>38</v>
      </c>
      <c r="B39" s="105" t="s">
        <v>130</v>
      </c>
      <c r="C39" s="62">
        <v>27115</v>
      </c>
      <c r="D39" s="63">
        <v>28155</v>
      </c>
      <c r="E39" s="62">
        <v>28421</v>
      </c>
      <c r="F39" s="84">
        <f t="shared" si="5"/>
        <v>1.670091546237637E-2</v>
      </c>
      <c r="G39" s="84">
        <f t="shared" si="6"/>
        <v>4.816522220173336E-2</v>
      </c>
      <c r="H39" s="63">
        <f t="shared" si="7"/>
        <v>1306</v>
      </c>
      <c r="I39" s="86">
        <f t="shared" si="4"/>
        <v>1.5987660366271667E-2</v>
      </c>
      <c r="J39" s="62">
        <f t="shared" si="8"/>
        <v>266</v>
      </c>
    </row>
    <row r="40" spans="1:12">
      <c r="A40" s="104">
        <v>39</v>
      </c>
      <c r="B40" s="105" t="s">
        <v>131</v>
      </c>
      <c r="C40" s="62">
        <v>7324</v>
      </c>
      <c r="D40" s="63">
        <v>7485</v>
      </c>
      <c r="E40" s="62">
        <v>7601</v>
      </c>
      <c r="F40" s="84">
        <f t="shared" si="5"/>
        <v>4.4665444013061752E-3</v>
      </c>
      <c r="G40" s="84">
        <f t="shared" si="6"/>
        <v>3.7820862916439102E-2</v>
      </c>
      <c r="H40" s="63">
        <f t="shared" si="7"/>
        <v>277</v>
      </c>
      <c r="I40" s="86">
        <f t="shared" si="4"/>
        <v>3.3909509352658897E-3</v>
      </c>
      <c r="J40" s="62">
        <f t="shared" si="8"/>
        <v>116</v>
      </c>
    </row>
    <row r="41" spans="1:12">
      <c r="A41" s="104">
        <v>40</v>
      </c>
      <c r="B41" s="105" t="s">
        <v>132</v>
      </c>
      <c r="C41" s="62">
        <v>3289</v>
      </c>
      <c r="D41" s="63">
        <v>3468</v>
      </c>
      <c r="E41" s="62">
        <v>3514</v>
      </c>
      <c r="F41" s="84">
        <f t="shared" si="5"/>
        <v>2.0649173827377845E-3</v>
      </c>
      <c r="G41" s="84">
        <f t="shared" si="6"/>
        <v>6.8409851018546672E-2</v>
      </c>
      <c r="H41" s="63">
        <f t="shared" si="7"/>
        <v>225</v>
      </c>
      <c r="I41" s="86">
        <f t="shared" si="4"/>
        <v>2.7543825286455784E-3</v>
      </c>
      <c r="J41" s="62">
        <f t="shared" si="8"/>
        <v>46</v>
      </c>
    </row>
    <row r="42" spans="1:12">
      <c r="A42" s="104">
        <v>41</v>
      </c>
      <c r="B42" s="105" t="s">
        <v>133</v>
      </c>
      <c r="C42" s="62">
        <v>39041</v>
      </c>
      <c r="D42" s="63">
        <v>40743</v>
      </c>
      <c r="E42" s="62">
        <v>41030</v>
      </c>
      <c r="F42" s="84">
        <f t="shared" si="5"/>
        <v>2.4110290328324215E-2</v>
      </c>
      <c r="G42" s="84">
        <f t="shared" si="6"/>
        <v>5.0946440921082962E-2</v>
      </c>
      <c r="H42" s="63">
        <f t="shared" si="7"/>
        <v>1989</v>
      </c>
      <c r="I42" s="86">
        <f t="shared" si="4"/>
        <v>2.4348741553226912E-2</v>
      </c>
      <c r="J42" s="62">
        <f t="shared" si="8"/>
        <v>287</v>
      </c>
    </row>
    <row r="43" spans="1:12">
      <c r="A43" s="104">
        <v>42</v>
      </c>
      <c r="B43" s="105" t="s">
        <v>134</v>
      </c>
      <c r="C43" s="62">
        <v>39467</v>
      </c>
      <c r="D43" s="63">
        <v>40669</v>
      </c>
      <c r="E43" s="62">
        <v>41171</v>
      </c>
      <c r="F43" s="84">
        <f t="shared" si="5"/>
        <v>2.4193145579025986E-2</v>
      </c>
      <c r="G43" s="84">
        <f t="shared" si="6"/>
        <v>4.3175311019332606E-2</v>
      </c>
      <c r="H43" s="63">
        <f t="shared" si="7"/>
        <v>1704</v>
      </c>
      <c r="I43" s="86">
        <f t="shared" si="4"/>
        <v>2.0859857016942512E-2</v>
      </c>
      <c r="J43" s="62">
        <f t="shared" si="8"/>
        <v>502</v>
      </c>
    </row>
    <row r="44" spans="1:12">
      <c r="A44" s="104">
        <v>43</v>
      </c>
      <c r="B44" s="105" t="s">
        <v>135</v>
      </c>
      <c r="C44" s="62">
        <v>9674</v>
      </c>
      <c r="D44" s="63">
        <v>9881</v>
      </c>
      <c r="E44" s="62">
        <v>10026</v>
      </c>
      <c r="F44" s="84">
        <f t="shared" si="5"/>
        <v>5.8915371881983567E-3</v>
      </c>
      <c r="G44" s="84">
        <f t="shared" si="6"/>
        <v>3.6386189787058092E-2</v>
      </c>
      <c r="H44" s="63">
        <f t="shared" si="7"/>
        <v>352</v>
      </c>
      <c r="I44" s="86">
        <f t="shared" si="4"/>
        <v>4.3090784448144162E-3</v>
      </c>
      <c r="J44" s="62">
        <f t="shared" si="8"/>
        <v>145</v>
      </c>
    </row>
    <row r="45" spans="1:12">
      <c r="A45" s="104">
        <v>44</v>
      </c>
      <c r="B45" s="105" t="s">
        <v>136</v>
      </c>
      <c r="C45" s="62">
        <v>9953</v>
      </c>
      <c r="D45" s="63">
        <v>10117</v>
      </c>
      <c r="E45" s="62">
        <v>10230</v>
      </c>
      <c r="F45" s="84">
        <f t="shared" si="5"/>
        <v>6.0114128700647501E-3</v>
      </c>
      <c r="G45" s="84">
        <f t="shared" si="6"/>
        <v>2.7830804782477646E-2</v>
      </c>
      <c r="H45" s="63">
        <f t="shared" si="7"/>
        <v>277</v>
      </c>
      <c r="I45" s="86">
        <f t="shared" si="4"/>
        <v>3.3909509352658897E-3</v>
      </c>
      <c r="J45" s="62">
        <f t="shared" si="8"/>
        <v>113</v>
      </c>
    </row>
    <row r="46" spans="1:12">
      <c r="A46" s="104">
        <v>45</v>
      </c>
      <c r="B46" s="105" t="s">
        <v>137</v>
      </c>
      <c r="C46" s="62">
        <v>24651</v>
      </c>
      <c r="D46" s="63">
        <v>25371</v>
      </c>
      <c r="E46" s="62">
        <v>25559</v>
      </c>
      <c r="F46" s="84">
        <f t="shared" si="5"/>
        <v>1.5019130160897846E-2</v>
      </c>
      <c r="G46" s="84">
        <f t="shared" si="6"/>
        <v>3.6834205508904302E-2</v>
      </c>
      <c r="H46" s="63">
        <f t="shared" si="7"/>
        <v>908</v>
      </c>
      <c r="I46" s="86">
        <f t="shared" si="4"/>
        <v>1.1115463715600822E-2</v>
      </c>
      <c r="J46" s="62">
        <f t="shared" si="8"/>
        <v>188</v>
      </c>
    </row>
    <row r="47" spans="1:12">
      <c r="A47" s="104">
        <v>46</v>
      </c>
      <c r="B47" s="105" t="s">
        <v>138</v>
      </c>
      <c r="C47" s="62">
        <v>12692</v>
      </c>
      <c r="D47" s="63">
        <v>13160</v>
      </c>
      <c r="E47" s="62">
        <v>13366</v>
      </c>
      <c r="F47" s="84">
        <f t="shared" si="5"/>
        <v>7.8542076658148045E-3</v>
      </c>
      <c r="G47" s="84">
        <f t="shared" si="6"/>
        <v>5.3104317680428614E-2</v>
      </c>
      <c r="H47" s="63">
        <f t="shared" si="7"/>
        <v>674</v>
      </c>
      <c r="I47" s="86">
        <f t="shared" si="4"/>
        <v>8.2509058858094217E-3</v>
      </c>
      <c r="J47" s="62">
        <f t="shared" si="8"/>
        <v>206</v>
      </c>
    </row>
    <row r="48" spans="1:12">
      <c r="A48" s="104">
        <v>47</v>
      </c>
      <c r="B48" s="105" t="s">
        <v>139</v>
      </c>
      <c r="C48" s="62">
        <v>4597</v>
      </c>
      <c r="D48" s="63">
        <v>4860</v>
      </c>
      <c r="E48" s="62">
        <v>4888</v>
      </c>
      <c r="F48" s="84">
        <f t="shared" si="5"/>
        <v>2.8723153576614368E-3</v>
      </c>
      <c r="G48" s="84">
        <f t="shared" si="6"/>
        <v>6.3302153578420714E-2</v>
      </c>
      <c r="H48" s="63">
        <f t="shared" si="7"/>
        <v>291</v>
      </c>
      <c r="I48" s="86">
        <f t="shared" si="4"/>
        <v>3.5623347370482812E-3</v>
      </c>
      <c r="J48" s="62">
        <f t="shared" si="8"/>
        <v>28</v>
      </c>
    </row>
    <row r="49" spans="1:10">
      <c r="A49" s="104">
        <v>48</v>
      </c>
      <c r="B49" s="105" t="s">
        <v>140</v>
      </c>
      <c r="C49" s="62">
        <v>30800</v>
      </c>
      <c r="D49" s="63">
        <v>31776</v>
      </c>
      <c r="E49" s="62">
        <v>32601</v>
      </c>
      <c r="F49" s="84">
        <f t="shared" si="5"/>
        <v>1.9157191688854439E-2</v>
      </c>
      <c r="G49" s="84">
        <f t="shared" si="6"/>
        <v>5.8474025974025977E-2</v>
      </c>
      <c r="H49" s="63">
        <f t="shared" si="7"/>
        <v>1801</v>
      </c>
      <c r="I49" s="86">
        <f t="shared" si="4"/>
        <v>2.204730192929194E-2</v>
      </c>
      <c r="J49" s="62">
        <f t="shared" si="8"/>
        <v>825</v>
      </c>
    </row>
    <row r="50" spans="1:10">
      <c r="A50" s="104">
        <v>49</v>
      </c>
      <c r="B50" s="105" t="s">
        <v>141</v>
      </c>
      <c r="C50" s="62">
        <v>1813</v>
      </c>
      <c r="D50" s="63">
        <v>1826</v>
      </c>
      <c r="E50" s="62">
        <v>1873</v>
      </c>
      <c r="F50" s="84">
        <f t="shared" si="5"/>
        <v>1.1006232947831161E-3</v>
      </c>
      <c r="G50" s="84">
        <f t="shared" si="6"/>
        <v>3.3094318808604521E-2</v>
      </c>
      <c r="H50" s="63">
        <f t="shared" si="7"/>
        <v>60</v>
      </c>
      <c r="I50" s="86">
        <f t="shared" si="4"/>
        <v>7.3450200763882083E-4</v>
      </c>
      <c r="J50" s="62">
        <f t="shared" si="8"/>
        <v>47</v>
      </c>
    </row>
    <row r="51" spans="1:10">
      <c r="A51" s="104">
        <v>50</v>
      </c>
      <c r="B51" s="105" t="s">
        <v>142</v>
      </c>
      <c r="C51" s="62">
        <v>5363</v>
      </c>
      <c r="D51" s="63">
        <v>5700</v>
      </c>
      <c r="E51" s="62">
        <v>5821</v>
      </c>
      <c r="F51" s="84">
        <f t="shared" si="5"/>
        <v>3.4205703144327385E-3</v>
      </c>
      <c r="G51" s="84">
        <f t="shared" si="6"/>
        <v>8.5399962707439867E-2</v>
      </c>
      <c r="H51" s="63">
        <f t="shared" si="7"/>
        <v>458</v>
      </c>
      <c r="I51" s="86">
        <f t="shared" si="4"/>
        <v>5.6066986583096657E-3</v>
      </c>
      <c r="J51" s="62">
        <f t="shared" si="8"/>
        <v>121</v>
      </c>
    </row>
    <row r="52" spans="1:10">
      <c r="A52" s="104">
        <v>51</v>
      </c>
      <c r="B52" s="105" t="s">
        <v>143</v>
      </c>
      <c r="C52" s="62">
        <v>4939</v>
      </c>
      <c r="D52" s="63">
        <v>5224</v>
      </c>
      <c r="E52" s="62">
        <v>5333</v>
      </c>
      <c r="F52" s="84">
        <f t="shared" si="5"/>
        <v>3.1338088793797961E-3</v>
      </c>
      <c r="G52" s="84">
        <f t="shared" si="6"/>
        <v>7.9773233448066416E-2</v>
      </c>
      <c r="H52" s="63">
        <f t="shared" si="7"/>
        <v>394</v>
      </c>
      <c r="I52" s="86">
        <f t="shared" si="4"/>
        <v>4.8232298501615905E-3</v>
      </c>
      <c r="J52" s="62">
        <f t="shared" si="8"/>
        <v>109</v>
      </c>
    </row>
    <row r="53" spans="1:10">
      <c r="A53" s="104">
        <v>52</v>
      </c>
      <c r="B53" s="105" t="s">
        <v>144</v>
      </c>
      <c r="C53" s="62">
        <v>10735</v>
      </c>
      <c r="D53" s="63">
        <v>11083</v>
      </c>
      <c r="E53" s="62">
        <v>11114</v>
      </c>
      <c r="F53" s="84">
        <f t="shared" si="5"/>
        <v>6.5308741581524572E-3</v>
      </c>
      <c r="G53" s="84">
        <f t="shared" si="6"/>
        <v>3.5305076851420585E-2</v>
      </c>
      <c r="H53" s="63">
        <f t="shared" si="7"/>
        <v>379</v>
      </c>
      <c r="I53" s="86">
        <f t="shared" si="4"/>
        <v>4.6396043482518851E-3</v>
      </c>
      <c r="J53" s="62">
        <f t="shared" si="8"/>
        <v>31</v>
      </c>
    </row>
    <row r="54" spans="1:10">
      <c r="A54" s="104">
        <v>53</v>
      </c>
      <c r="B54" s="105" t="s">
        <v>145</v>
      </c>
      <c r="C54" s="62">
        <v>5840</v>
      </c>
      <c r="D54" s="63">
        <v>6051</v>
      </c>
      <c r="E54" s="62">
        <v>6071</v>
      </c>
      <c r="F54" s="84">
        <f t="shared" si="5"/>
        <v>3.5674767873082208E-3</v>
      </c>
      <c r="G54" s="84">
        <f t="shared" si="6"/>
        <v>3.9554794520547942E-2</v>
      </c>
      <c r="H54" s="63">
        <f t="shared" si="7"/>
        <v>231</v>
      </c>
      <c r="I54" s="86">
        <f t="shared" si="4"/>
        <v>2.8278327294094605E-3</v>
      </c>
      <c r="J54" s="62">
        <f t="shared" si="8"/>
        <v>20</v>
      </c>
    </row>
    <row r="55" spans="1:10">
      <c r="A55" s="104">
        <v>54</v>
      </c>
      <c r="B55" s="105" t="s">
        <v>146</v>
      </c>
      <c r="C55" s="62">
        <v>19368</v>
      </c>
      <c r="D55" s="63">
        <v>20391</v>
      </c>
      <c r="E55" s="62">
        <v>20550</v>
      </c>
      <c r="F55" s="84">
        <f t="shared" si="5"/>
        <v>1.2075712070364675E-2</v>
      </c>
      <c r="G55" s="84">
        <f t="shared" si="6"/>
        <v>6.1028500619578686E-2</v>
      </c>
      <c r="H55" s="63">
        <f t="shared" si="7"/>
        <v>1182</v>
      </c>
      <c r="I55" s="86">
        <f t="shared" si="4"/>
        <v>1.4469689550484771E-2</v>
      </c>
      <c r="J55" s="62">
        <f t="shared" si="8"/>
        <v>159</v>
      </c>
    </row>
    <row r="56" spans="1:10">
      <c r="A56" s="104">
        <v>55</v>
      </c>
      <c r="B56" s="105" t="s">
        <v>147</v>
      </c>
      <c r="C56" s="62">
        <v>21903</v>
      </c>
      <c r="D56" s="63">
        <v>22847</v>
      </c>
      <c r="E56" s="62">
        <v>23029</v>
      </c>
      <c r="F56" s="84">
        <f t="shared" si="5"/>
        <v>1.353243665539796E-2</v>
      </c>
      <c r="G56" s="84">
        <f t="shared" si="6"/>
        <v>5.1408482856229738E-2</v>
      </c>
      <c r="H56" s="63">
        <f t="shared" si="7"/>
        <v>1126</v>
      </c>
      <c r="I56" s="86">
        <f t="shared" si="4"/>
        <v>1.3784154343355205E-2</v>
      </c>
      <c r="J56" s="62">
        <f t="shared" si="8"/>
        <v>182</v>
      </c>
    </row>
    <row r="57" spans="1:10">
      <c r="A57" s="104">
        <v>56</v>
      </c>
      <c r="B57" s="105" t="s">
        <v>148</v>
      </c>
      <c r="C57" s="62">
        <v>1872</v>
      </c>
      <c r="D57" s="63">
        <v>1902</v>
      </c>
      <c r="E57" s="62">
        <v>1940</v>
      </c>
      <c r="F57" s="84">
        <f t="shared" si="5"/>
        <v>1.1399942295137455E-3</v>
      </c>
      <c r="G57" s="84">
        <f t="shared" si="6"/>
        <v>3.6324786324786328E-2</v>
      </c>
      <c r="H57" s="63">
        <f t="shared" si="7"/>
        <v>68</v>
      </c>
      <c r="I57" s="86">
        <f t="shared" si="4"/>
        <v>8.3243560865733034E-4</v>
      </c>
      <c r="J57" s="62">
        <f t="shared" si="8"/>
        <v>38</v>
      </c>
    </row>
    <row r="58" spans="1:10">
      <c r="A58" s="104">
        <v>57</v>
      </c>
      <c r="B58" s="105" t="s">
        <v>149</v>
      </c>
      <c r="C58" s="62">
        <v>3614</v>
      </c>
      <c r="D58" s="63">
        <v>3679</v>
      </c>
      <c r="E58" s="62">
        <v>3733</v>
      </c>
      <c r="F58" s="84">
        <f t="shared" si="5"/>
        <v>2.1936074529767071E-3</v>
      </c>
      <c r="G58" s="84">
        <f t="shared" si="6"/>
        <v>3.2927504150525734E-2</v>
      </c>
      <c r="H58" s="63">
        <f t="shared" si="7"/>
        <v>119</v>
      </c>
      <c r="I58" s="86">
        <f t="shared" si="4"/>
        <v>1.456762315150328E-3</v>
      </c>
      <c r="J58" s="62">
        <f t="shared" si="8"/>
        <v>54</v>
      </c>
    </row>
    <row r="59" spans="1:10">
      <c r="A59" s="104">
        <v>58</v>
      </c>
      <c r="B59" s="105" t="s">
        <v>150</v>
      </c>
      <c r="C59" s="62">
        <v>8146</v>
      </c>
      <c r="D59" s="63">
        <v>8347</v>
      </c>
      <c r="E59" s="62">
        <v>8578</v>
      </c>
      <c r="F59" s="84">
        <f t="shared" si="5"/>
        <v>5.0406548973035608E-3</v>
      </c>
      <c r="G59" s="84">
        <f t="shared" si="6"/>
        <v>5.3032163024797449E-2</v>
      </c>
      <c r="H59" s="63">
        <f t="shared" si="7"/>
        <v>432</v>
      </c>
      <c r="I59" s="86">
        <f t="shared" si="4"/>
        <v>5.2884144549995103E-3</v>
      </c>
      <c r="J59" s="62">
        <f t="shared" si="8"/>
        <v>231</v>
      </c>
    </row>
    <row r="60" spans="1:10">
      <c r="A60" s="104">
        <v>59</v>
      </c>
      <c r="B60" s="105" t="s">
        <v>151</v>
      </c>
      <c r="C60" s="62">
        <v>20454</v>
      </c>
      <c r="D60" s="63">
        <v>21214</v>
      </c>
      <c r="E60" s="62">
        <v>21378</v>
      </c>
      <c r="F60" s="84">
        <f t="shared" si="5"/>
        <v>1.2562266308528273E-2</v>
      </c>
      <c r="G60" s="84">
        <f t="shared" si="6"/>
        <v>4.5174537987679675E-2</v>
      </c>
      <c r="H60" s="63">
        <f t="shared" si="7"/>
        <v>924</v>
      </c>
      <c r="I60" s="86">
        <f t="shared" si="4"/>
        <v>1.1311330917637842E-2</v>
      </c>
      <c r="J60" s="62">
        <f t="shared" si="8"/>
        <v>164</v>
      </c>
    </row>
    <row r="61" spans="1:10">
      <c r="A61" s="104">
        <v>60</v>
      </c>
      <c r="B61" s="105" t="s">
        <v>152</v>
      </c>
      <c r="C61" s="62">
        <v>7356</v>
      </c>
      <c r="D61" s="63">
        <v>7528</v>
      </c>
      <c r="E61" s="62">
        <v>7629</v>
      </c>
      <c r="F61" s="84">
        <f t="shared" si="5"/>
        <v>4.4829979262682286E-3</v>
      </c>
      <c r="G61" s="84">
        <f t="shared" si="6"/>
        <v>3.7112561174551389E-2</v>
      </c>
      <c r="H61" s="63">
        <f t="shared" si="7"/>
        <v>273</v>
      </c>
      <c r="I61" s="86">
        <f t="shared" si="4"/>
        <v>3.3419841347566352E-3</v>
      </c>
      <c r="J61" s="62">
        <f t="shared" si="8"/>
        <v>101</v>
      </c>
    </row>
    <row r="62" spans="1:10">
      <c r="A62" s="104">
        <v>61</v>
      </c>
      <c r="B62" s="105" t="s">
        <v>153</v>
      </c>
      <c r="C62" s="62">
        <v>15561</v>
      </c>
      <c r="D62" s="63">
        <v>16000</v>
      </c>
      <c r="E62" s="62">
        <v>16112</v>
      </c>
      <c r="F62" s="84">
        <f t="shared" si="5"/>
        <v>9.4678283638791067E-3</v>
      </c>
      <c r="G62" s="84">
        <f t="shared" si="6"/>
        <v>3.5409035409035408E-2</v>
      </c>
      <c r="H62" s="63">
        <f t="shared" si="7"/>
        <v>551</v>
      </c>
      <c r="I62" s="86">
        <f t="shared" si="4"/>
        <v>6.7451767701498383E-3</v>
      </c>
      <c r="J62" s="62">
        <f t="shared" si="8"/>
        <v>112</v>
      </c>
    </row>
    <row r="63" spans="1:10">
      <c r="A63" s="104">
        <v>62</v>
      </c>
      <c r="B63" s="105" t="s">
        <v>154</v>
      </c>
      <c r="C63" s="62">
        <v>1100</v>
      </c>
      <c r="D63" s="63">
        <v>1043</v>
      </c>
      <c r="E63" s="62">
        <v>1095</v>
      </c>
      <c r="F63" s="84">
        <f t="shared" si="5"/>
        <v>6.4345035119461403E-4</v>
      </c>
      <c r="G63" s="84">
        <f t="shared" si="6"/>
        <v>-4.5454545454545452E-3</v>
      </c>
      <c r="H63" s="63">
        <f t="shared" si="7"/>
        <v>-5</v>
      </c>
      <c r="I63" s="86">
        <f t="shared" si="4"/>
        <v>-6.1208500636568403E-5</v>
      </c>
      <c r="J63" s="62">
        <f t="shared" si="8"/>
        <v>52</v>
      </c>
    </row>
    <row r="64" spans="1:10">
      <c r="A64" s="104">
        <v>63</v>
      </c>
      <c r="B64" s="105" t="s">
        <v>155</v>
      </c>
      <c r="C64" s="62">
        <v>10458</v>
      </c>
      <c r="D64" s="63">
        <v>10997</v>
      </c>
      <c r="E64" s="62">
        <v>11051</v>
      </c>
      <c r="F64" s="84">
        <f t="shared" si="5"/>
        <v>6.4938537269878353E-3</v>
      </c>
      <c r="G64" s="84">
        <f t="shared" si="6"/>
        <v>5.6703002486135017E-2</v>
      </c>
      <c r="H64" s="63">
        <f t="shared" si="7"/>
        <v>593</v>
      </c>
      <c r="I64" s="86">
        <f t="shared" si="4"/>
        <v>7.2593281754970134E-3</v>
      </c>
      <c r="J64" s="62">
        <f t="shared" si="8"/>
        <v>54</v>
      </c>
    </row>
    <row r="65" spans="1:12">
      <c r="A65" s="104">
        <v>64</v>
      </c>
      <c r="B65" s="105" t="s">
        <v>156</v>
      </c>
      <c r="C65" s="62">
        <v>7791</v>
      </c>
      <c r="D65" s="63">
        <v>7981</v>
      </c>
      <c r="E65" s="62">
        <v>8054</v>
      </c>
      <c r="F65" s="84">
        <f t="shared" si="5"/>
        <v>4.7327389301565492E-3</v>
      </c>
      <c r="G65" s="84">
        <f t="shared" si="6"/>
        <v>3.3756898986009497E-2</v>
      </c>
      <c r="H65" s="63">
        <f t="shared" si="7"/>
        <v>263</v>
      </c>
      <c r="I65" s="86">
        <f t="shared" si="4"/>
        <v>3.2195671334834981E-3</v>
      </c>
      <c r="J65" s="62">
        <f t="shared" si="8"/>
        <v>73</v>
      </c>
    </row>
    <row r="66" spans="1:12">
      <c r="A66" s="104">
        <v>65</v>
      </c>
      <c r="B66" s="105" t="s">
        <v>157</v>
      </c>
      <c r="C66" s="62">
        <v>6157</v>
      </c>
      <c r="D66" s="63">
        <v>6567</v>
      </c>
      <c r="E66" s="62">
        <v>6697</v>
      </c>
      <c r="F66" s="84">
        <f t="shared" ref="F66:F83" si="9">E66/$E$83</f>
        <v>3.9353305953884294E-3</v>
      </c>
      <c r="G66" s="84">
        <f t="shared" ref="G66:G83" si="10">(E66-C66)/C66</f>
        <v>8.7705051161279843E-2</v>
      </c>
      <c r="H66" s="63">
        <f t="shared" ref="H66:H83" si="11">E66-C66</f>
        <v>540</v>
      </c>
      <c r="I66" s="86">
        <f t="shared" si="4"/>
        <v>6.6105180687493882E-3</v>
      </c>
      <c r="J66" s="62">
        <f t="shared" si="8"/>
        <v>130</v>
      </c>
    </row>
    <row r="67" spans="1:12">
      <c r="A67" s="104">
        <v>66</v>
      </c>
      <c r="B67" s="105" t="s">
        <v>158</v>
      </c>
      <c r="C67" s="62">
        <v>5020</v>
      </c>
      <c r="D67" s="63">
        <v>5165</v>
      </c>
      <c r="E67" s="62">
        <v>5270</v>
      </c>
      <c r="F67" s="84">
        <f t="shared" si="9"/>
        <v>3.0967884482151747E-3</v>
      </c>
      <c r="G67" s="84">
        <f t="shared" si="10"/>
        <v>4.9800796812749001E-2</v>
      </c>
      <c r="H67" s="63">
        <f t="shared" si="11"/>
        <v>250</v>
      </c>
      <c r="I67" s="86">
        <f t="shared" ref="I67:I83" si="12">H67/$H$83</f>
        <v>3.0604250318284204E-3</v>
      </c>
      <c r="J67" s="62">
        <f t="shared" ref="J67:J83" si="13">E67-D67</f>
        <v>105</v>
      </c>
    </row>
    <row r="68" spans="1:12">
      <c r="A68" s="104">
        <v>67</v>
      </c>
      <c r="B68" s="105" t="s">
        <v>159</v>
      </c>
      <c r="C68" s="62">
        <v>10324</v>
      </c>
      <c r="D68" s="63">
        <v>10592</v>
      </c>
      <c r="E68" s="62">
        <v>10631</v>
      </c>
      <c r="F68" s="84">
        <f t="shared" si="9"/>
        <v>6.2470508525570246E-3</v>
      </c>
      <c r="G68" s="84">
        <f t="shared" si="10"/>
        <v>2.9736536226268886E-2</v>
      </c>
      <c r="H68" s="63">
        <f t="shared" si="11"/>
        <v>307</v>
      </c>
      <c r="I68" s="86">
        <f t="shared" si="12"/>
        <v>3.7582019390853001E-3</v>
      </c>
      <c r="J68" s="62">
        <f t="shared" si="13"/>
        <v>39</v>
      </c>
      <c r="K68" s="35"/>
      <c r="L68" s="35"/>
    </row>
    <row r="69" spans="1:12">
      <c r="A69" s="104">
        <v>68</v>
      </c>
      <c r="B69" s="105" t="s">
        <v>160</v>
      </c>
      <c r="C69" s="62">
        <v>5533</v>
      </c>
      <c r="D69" s="63">
        <v>5811</v>
      </c>
      <c r="E69" s="62">
        <v>6001</v>
      </c>
      <c r="F69" s="84">
        <f t="shared" si="9"/>
        <v>3.5263429749030858E-3</v>
      </c>
      <c r="G69" s="84">
        <f t="shared" si="10"/>
        <v>8.4583408639074639E-2</v>
      </c>
      <c r="H69" s="63">
        <f t="shared" si="11"/>
        <v>468</v>
      </c>
      <c r="I69" s="86">
        <f t="shared" si="12"/>
        <v>5.7291156595828032E-3</v>
      </c>
      <c r="J69" s="62">
        <f t="shared" si="13"/>
        <v>190</v>
      </c>
    </row>
    <row r="70" spans="1:12">
      <c r="A70" s="104">
        <v>69</v>
      </c>
      <c r="B70" s="105" t="s">
        <v>161</v>
      </c>
      <c r="C70" s="62">
        <v>1039</v>
      </c>
      <c r="D70" s="63">
        <v>1010</v>
      </c>
      <c r="E70" s="62">
        <v>1063</v>
      </c>
      <c r="F70" s="84">
        <f t="shared" si="9"/>
        <v>6.246463226665523E-4</v>
      </c>
      <c r="G70" s="84">
        <f t="shared" si="10"/>
        <v>2.3099133782483156E-2</v>
      </c>
      <c r="H70" s="63">
        <f t="shared" si="11"/>
        <v>24</v>
      </c>
      <c r="I70" s="86">
        <f t="shared" si="12"/>
        <v>2.9380080305552837E-4</v>
      </c>
      <c r="J70" s="62">
        <f t="shared" si="13"/>
        <v>53</v>
      </c>
    </row>
    <row r="71" spans="1:12">
      <c r="A71" s="104">
        <v>70</v>
      </c>
      <c r="B71" s="105" t="s">
        <v>162</v>
      </c>
      <c r="C71" s="62">
        <v>3692</v>
      </c>
      <c r="D71" s="63">
        <v>3863</v>
      </c>
      <c r="E71" s="62">
        <v>3959</v>
      </c>
      <c r="F71" s="84">
        <f t="shared" si="9"/>
        <v>2.3264109044561433E-3</v>
      </c>
      <c r="G71" s="84">
        <f t="shared" si="10"/>
        <v>7.2318526543878658E-2</v>
      </c>
      <c r="H71" s="63">
        <f t="shared" si="11"/>
        <v>267</v>
      </c>
      <c r="I71" s="86">
        <f t="shared" si="12"/>
        <v>3.268533933992753E-3</v>
      </c>
      <c r="J71" s="62">
        <f t="shared" si="13"/>
        <v>96</v>
      </c>
    </row>
    <row r="72" spans="1:12">
      <c r="A72" s="104">
        <v>71</v>
      </c>
      <c r="B72" s="105" t="s">
        <v>163</v>
      </c>
      <c r="C72" s="62">
        <v>4209</v>
      </c>
      <c r="D72" s="63">
        <v>4459</v>
      </c>
      <c r="E72" s="62">
        <v>4520</v>
      </c>
      <c r="F72" s="84">
        <f t="shared" si="9"/>
        <v>2.6560690295887265E-3</v>
      </c>
      <c r="G72" s="84">
        <f t="shared" si="10"/>
        <v>7.3889284865763835E-2</v>
      </c>
      <c r="H72" s="63">
        <f t="shared" si="11"/>
        <v>311</v>
      </c>
      <c r="I72" s="86">
        <f t="shared" si="12"/>
        <v>3.807168739594555E-3</v>
      </c>
      <c r="J72" s="62">
        <f t="shared" si="13"/>
        <v>61</v>
      </c>
    </row>
    <row r="73" spans="1:12">
      <c r="A73" s="104">
        <v>72</v>
      </c>
      <c r="B73" s="105" t="s">
        <v>164</v>
      </c>
      <c r="C73" s="62">
        <v>3352</v>
      </c>
      <c r="D73" s="63">
        <v>3390</v>
      </c>
      <c r="E73" s="62">
        <v>3471</v>
      </c>
      <c r="F73" s="84">
        <f t="shared" si="9"/>
        <v>2.0396494694032014E-3</v>
      </c>
      <c r="G73" s="84">
        <f t="shared" si="10"/>
        <v>3.5501193317422436E-2</v>
      </c>
      <c r="H73" s="63">
        <f t="shared" si="11"/>
        <v>119</v>
      </c>
      <c r="I73" s="86">
        <f t="shared" si="12"/>
        <v>1.456762315150328E-3</v>
      </c>
      <c r="J73" s="62">
        <f t="shared" si="13"/>
        <v>81</v>
      </c>
    </row>
    <row r="74" spans="1:12">
      <c r="A74" s="104">
        <v>73</v>
      </c>
      <c r="B74" s="105" t="s">
        <v>165</v>
      </c>
      <c r="C74" s="62">
        <v>1872</v>
      </c>
      <c r="D74" s="63">
        <v>1973</v>
      </c>
      <c r="E74" s="62">
        <v>2017</v>
      </c>
      <c r="F74" s="84">
        <f t="shared" si="9"/>
        <v>1.1852414231593941E-3</v>
      </c>
      <c r="G74" s="84">
        <f t="shared" si="10"/>
        <v>7.745726495726496E-2</v>
      </c>
      <c r="H74" s="63">
        <f t="shared" si="11"/>
        <v>145</v>
      </c>
      <c r="I74" s="86">
        <f t="shared" si="12"/>
        <v>1.7750465184604837E-3</v>
      </c>
      <c r="J74" s="62">
        <f t="shared" si="13"/>
        <v>44</v>
      </c>
    </row>
    <row r="75" spans="1:12">
      <c r="A75" s="104">
        <v>74</v>
      </c>
      <c r="B75" s="105" t="s">
        <v>166</v>
      </c>
      <c r="C75" s="62">
        <v>3702</v>
      </c>
      <c r="D75" s="63">
        <v>3863</v>
      </c>
      <c r="E75" s="62">
        <v>3933</v>
      </c>
      <c r="F75" s="84">
        <f t="shared" si="9"/>
        <v>2.3111326312770931E-3</v>
      </c>
      <c r="G75" s="84">
        <f t="shared" si="10"/>
        <v>6.2398703403565639E-2</v>
      </c>
      <c r="H75" s="63">
        <f t="shared" si="11"/>
        <v>231</v>
      </c>
      <c r="I75" s="86">
        <f t="shared" si="12"/>
        <v>2.8278327294094605E-3</v>
      </c>
      <c r="J75" s="62">
        <f t="shared" si="13"/>
        <v>70</v>
      </c>
    </row>
    <row r="76" spans="1:12">
      <c r="A76" s="104">
        <v>75</v>
      </c>
      <c r="B76" s="105" t="s">
        <v>167</v>
      </c>
      <c r="C76" s="62">
        <v>1015</v>
      </c>
      <c r="D76" s="63">
        <v>1057</v>
      </c>
      <c r="E76" s="62">
        <v>1091</v>
      </c>
      <c r="F76" s="84">
        <f t="shared" si="9"/>
        <v>6.4109984762860631E-4</v>
      </c>
      <c r="G76" s="84">
        <f t="shared" si="10"/>
        <v>7.4876847290640397E-2</v>
      </c>
      <c r="H76" s="63">
        <f t="shared" si="11"/>
        <v>76</v>
      </c>
      <c r="I76" s="86">
        <f t="shared" si="12"/>
        <v>9.3036920967583974E-4</v>
      </c>
      <c r="J76" s="62">
        <f t="shared" si="13"/>
        <v>34</v>
      </c>
    </row>
    <row r="77" spans="1:12">
      <c r="A77" s="104">
        <v>76</v>
      </c>
      <c r="B77" s="105" t="s">
        <v>168</v>
      </c>
      <c r="C77" s="62">
        <v>1539</v>
      </c>
      <c r="D77" s="63">
        <v>1690</v>
      </c>
      <c r="E77" s="62">
        <v>1715</v>
      </c>
      <c r="F77" s="84">
        <f t="shared" si="9"/>
        <v>1.007778403925811E-3</v>
      </c>
      <c r="G77" s="84">
        <f t="shared" si="10"/>
        <v>0.11435997400909681</v>
      </c>
      <c r="H77" s="63">
        <f t="shared" si="11"/>
        <v>176</v>
      </c>
      <c r="I77" s="86">
        <f t="shared" si="12"/>
        <v>2.1545392224072081E-3</v>
      </c>
      <c r="J77" s="62">
        <f t="shared" si="13"/>
        <v>25</v>
      </c>
    </row>
    <row r="78" spans="1:12">
      <c r="A78" s="104">
        <v>77</v>
      </c>
      <c r="B78" s="105" t="s">
        <v>169</v>
      </c>
      <c r="C78" s="62">
        <v>5776</v>
      </c>
      <c r="D78" s="63">
        <v>6179</v>
      </c>
      <c r="E78" s="62">
        <v>6266</v>
      </c>
      <c r="F78" s="84">
        <f t="shared" si="9"/>
        <v>3.6820638361510973E-3</v>
      </c>
      <c r="G78" s="84">
        <f t="shared" si="10"/>
        <v>8.483379501385041E-2</v>
      </c>
      <c r="H78" s="63">
        <f t="shared" si="11"/>
        <v>490</v>
      </c>
      <c r="I78" s="86">
        <f t="shared" si="12"/>
        <v>5.9984330623837042E-3</v>
      </c>
      <c r="J78" s="62">
        <f t="shared" si="13"/>
        <v>87</v>
      </c>
    </row>
    <row r="79" spans="1:12">
      <c r="A79" s="104">
        <v>78</v>
      </c>
      <c r="B79" s="105" t="s">
        <v>170</v>
      </c>
      <c r="C79" s="62">
        <v>4829</v>
      </c>
      <c r="D79" s="63">
        <v>4994</v>
      </c>
      <c r="E79" s="62">
        <v>5057</v>
      </c>
      <c r="F79" s="84">
        <f t="shared" si="9"/>
        <v>2.9716241333252631E-3</v>
      </c>
      <c r="G79" s="84">
        <f t="shared" si="10"/>
        <v>4.7214744253468624E-2</v>
      </c>
      <c r="H79" s="63">
        <f t="shared" si="11"/>
        <v>228</v>
      </c>
      <c r="I79" s="86">
        <f t="shared" si="12"/>
        <v>2.7911076290275194E-3</v>
      </c>
      <c r="J79" s="62">
        <f t="shared" si="13"/>
        <v>63</v>
      </c>
    </row>
    <row r="80" spans="1:12">
      <c r="A80" s="104">
        <v>79</v>
      </c>
      <c r="B80" s="105" t="s">
        <v>171</v>
      </c>
      <c r="C80" s="62">
        <v>1402</v>
      </c>
      <c r="D80" s="63">
        <v>1521</v>
      </c>
      <c r="E80" s="62">
        <v>1542</v>
      </c>
      <c r="F80" s="84">
        <f t="shared" si="9"/>
        <v>9.06119124695977E-4</v>
      </c>
      <c r="G80" s="84">
        <f t="shared" si="10"/>
        <v>9.9857346647646214E-2</v>
      </c>
      <c r="H80" s="63">
        <f t="shared" si="11"/>
        <v>140</v>
      </c>
      <c r="I80" s="86">
        <f t="shared" si="12"/>
        <v>1.7138380178239154E-3</v>
      </c>
      <c r="J80" s="62">
        <f t="shared" si="13"/>
        <v>21</v>
      </c>
    </row>
    <row r="81" spans="1:14">
      <c r="A81" s="104">
        <v>80</v>
      </c>
      <c r="B81" s="105" t="s">
        <v>172</v>
      </c>
      <c r="C81" s="62">
        <v>5789</v>
      </c>
      <c r="D81" s="63">
        <v>5893</v>
      </c>
      <c r="E81" s="62">
        <v>5927</v>
      </c>
      <c r="F81" s="84">
        <f t="shared" si="9"/>
        <v>3.482858658931943E-3</v>
      </c>
      <c r="G81" s="84">
        <f t="shared" si="10"/>
        <v>2.3838314043876319E-2</v>
      </c>
      <c r="H81" s="63">
        <f t="shared" si="11"/>
        <v>138</v>
      </c>
      <c r="I81" s="86">
        <f t="shared" si="12"/>
        <v>1.6893546175692879E-3</v>
      </c>
      <c r="J81" s="62">
        <f t="shared" si="13"/>
        <v>34</v>
      </c>
    </row>
    <row r="82" spans="1:14" ht="15" thickBot="1">
      <c r="A82" s="104">
        <v>81</v>
      </c>
      <c r="B82" s="105" t="s">
        <v>173</v>
      </c>
      <c r="C82" s="62">
        <v>6480</v>
      </c>
      <c r="D82" s="63">
        <v>6847</v>
      </c>
      <c r="E82" s="62">
        <v>6963</v>
      </c>
      <c r="F82" s="84">
        <f t="shared" si="9"/>
        <v>4.091639082527943E-3</v>
      </c>
      <c r="G82" s="84">
        <f t="shared" si="10"/>
        <v>7.4537037037037041E-2</v>
      </c>
      <c r="H82" s="63">
        <f t="shared" si="11"/>
        <v>483</v>
      </c>
      <c r="I82" s="86">
        <f t="shared" si="12"/>
        <v>5.9127411614925077E-3</v>
      </c>
      <c r="J82" s="62">
        <f t="shared" si="13"/>
        <v>116</v>
      </c>
    </row>
    <row r="83" spans="1:14" s="12" customFormat="1" ht="15" thickBot="1">
      <c r="A83" s="99" t="s">
        <v>174</v>
      </c>
      <c r="B83" s="100"/>
      <c r="C83" s="101">
        <v>1620075</v>
      </c>
      <c r="D83" s="120">
        <v>1686334</v>
      </c>
      <c r="E83" s="101">
        <v>1701763</v>
      </c>
      <c r="F83" s="91">
        <f t="shared" si="9"/>
        <v>1</v>
      </c>
      <c r="G83" s="91">
        <f t="shared" si="10"/>
        <v>5.0422356989645541E-2</v>
      </c>
      <c r="H83" s="90">
        <f t="shared" si="11"/>
        <v>81688</v>
      </c>
      <c r="I83" s="92">
        <f t="shared" si="12"/>
        <v>1</v>
      </c>
      <c r="J83" s="89">
        <f t="shared" si="13"/>
        <v>15429</v>
      </c>
      <c r="K83" s="10"/>
      <c r="L83" s="10"/>
      <c r="M83" s="35"/>
      <c r="N83" s="35"/>
    </row>
    <row r="84" spans="1:14">
      <c r="D84" s="9"/>
      <c r="E84" s="9"/>
      <c r="F84" s="15"/>
      <c r="I84" s="17"/>
    </row>
    <row r="85" spans="1:14">
      <c r="D85" s="9"/>
      <c r="E85" s="9"/>
      <c r="I85" s="17"/>
    </row>
    <row r="86" spans="1:14">
      <c r="D86" s="9"/>
      <c r="E86" s="9"/>
      <c r="I86" s="17"/>
    </row>
    <row r="87" spans="1:14">
      <c r="D87" s="9"/>
      <c r="E87" s="9"/>
      <c r="I87" s="17"/>
    </row>
    <row r="88" spans="1:14">
      <c r="D88" s="9"/>
      <c r="E88" s="9"/>
      <c r="I88" s="17"/>
    </row>
    <row r="89" spans="1:14">
      <c r="D89" s="9"/>
      <c r="E89" s="9"/>
      <c r="I89" s="17"/>
    </row>
    <row r="90" spans="1:14">
      <c r="D90" s="9"/>
      <c r="E90" s="9"/>
    </row>
    <row r="91" spans="1:14">
      <c r="D91" s="9"/>
      <c r="E91" s="9"/>
    </row>
    <row r="92" spans="1:14">
      <c r="D92" s="9"/>
      <c r="E92" s="9"/>
    </row>
    <row r="93" spans="1:14">
      <c r="D93" s="9"/>
      <c r="E93" s="9"/>
    </row>
    <row r="94" spans="1:14">
      <c r="D94" s="9"/>
      <c r="E94" s="9"/>
    </row>
    <row r="95" spans="1:14">
      <c r="D95" s="9"/>
      <c r="E95" s="9"/>
    </row>
    <row r="96" spans="1:14">
      <c r="D96" s="9"/>
      <c r="E96" s="9"/>
    </row>
    <row r="97" spans="4:6">
      <c r="D97" s="9"/>
      <c r="E97" s="9"/>
    </row>
    <row r="98" spans="4:6">
      <c r="D98" s="9"/>
      <c r="E98" s="9"/>
    </row>
    <row r="99" spans="4:6">
      <c r="D99" s="9"/>
      <c r="E99" s="9"/>
    </row>
    <row r="100" spans="4:6">
      <c r="D100" s="9"/>
      <c r="E100" s="9"/>
    </row>
    <row r="101" spans="4:6">
      <c r="D101" s="9"/>
      <c r="E101" s="9"/>
      <c r="F101" s="14"/>
    </row>
    <row r="102" spans="4:6">
      <c r="D102" s="9"/>
      <c r="E102" s="9"/>
    </row>
    <row r="103" spans="4:6">
      <c r="D103" s="9"/>
      <c r="E103" s="9"/>
    </row>
    <row r="104" spans="4:6">
      <c r="D104" s="9"/>
      <c r="E104" s="9"/>
    </row>
    <row r="105" spans="4:6">
      <c r="D105" s="9"/>
      <c r="E105" s="9"/>
    </row>
    <row r="106" spans="4:6">
      <c r="D106" s="9"/>
      <c r="E106" s="9"/>
    </row>
    <row r="107" spans="4:6">
      <c r="D107" s="9"/>
      <c r="E107" s="9"/>
    </row>
    <row r="108" spans="4:6">
      <c r="D108" s="9"/>
      <c r="E108" s="9"/>
    </row>
    <row r="109" spans="4:6">
      <c r="D109" s="9"/>
      <c r="E109" s="9"/>
    </row>
    <row r="110" spans="4:6">
      <c r="D110" s="9"/>
      <c r="E110" s="9"/>
    </row>
    <row r="111" spans="4:6">
      <c r="D111" s="9"/>
      <c r="E111" s="9"/>
    </row>
    <row r="112" spans="4:6">
      <c r="D112" s="9"/>
      <c r="E112" s="9"/>
    </row>
    <row r="113" spans="4:5">
      <c r="D113" s="9"/>
      <c r="E113" s="9"/>
    </row>
    <row r="114" spans="4:5">
      <c r="D114" s="9"/>
      <c r="E114" s="9"/>
    </row>
    <row r="115" spans="4:5">
      <c r="D115" s="9"/>
      <c r="E115" s="9"/>
    </row>
    <row r="116" spans="4:5">
      <c r="D116" s="9"/>
      <c r="E116" s="9"/>
    </row>
    <row r="117" spans="4:5">
      <c r="D117" s="9"/>
      <c r="E117" s="9"/>
    </row>
    <row r="118" spans="4:5">
      <c r="D118" s="9"/>
      <c r="E118" s="9"/>
    </row>
    <row r="119" spans="4:5">
      <c r="D119" s="9"/>
      <c r="E119" s="9"/>
    </row>
    <row r="120" spans="4:5">
      <c r="D120" s="9"/>
      <c r="E120" s="9"/>
    </row>
    <row r="121" spans="4:5">
      <c r="D121" s="9"/>
      <c r="E121" s="9"/>
    </row>
    <row r="122" spans="4:5">
      <c r="D122" s="9"/>
      <c r="E122" s="9"/>
    </row>
    <row r="123" spans="4:5">
      <c r="D123" s="9"/>
      <c r="E123" s="9"/>
    </row>
    <row r="124" spans="4:5">
      <c r="D124" s="9"/>
      <c r="E124" s="9"/>
    </row>
    <row r="125" spans="4:5">
      <c r="D125" s="9"/>
      <c r="E125" s="9"/>
    </row>
    <row r="126" spans="4:5">
      <c r="D126" s="9"/>
      <c r="E126" s="9"/>
    </row>
    <row r="127" spans="4:5">
      <c r="D127" s="9"/>
      <c r="E127" s="9"/>
    </row>
    <row r="128" spans="4:5">
      <c r="D128" s="9"/>
      <c r="E128" s="9"/>
    </row>
    <row r="129" spans="4:5">
      <c r="D129" s="9"/>
      <c r="E129" s="9"/>
    </row>
    <row r="130" spans="4:5">
      <c r="D130" s="9"/>
      <c r="E130" s="9"/>
    </row>
    <row r="131" spans="4:5">
      <c r="D131" s="9"/>
      <c r="E131" s="9"/>
    </row>
    <row r="132" spans="4:5">
      <c r="D132" s="9"/>
      <c r="E132" s="9"/>
    </row>
    <row r="133" spans="4:5">
      <c r="D133" s="9"/>
      <c r="E133" s="9"/>
    </row>
    <row r="134" spans="4:5">
      <c r="D134" s="9"/>
      <c r="E134" s="9"/>
    </row>
    <row r="135" spans="4:5">
      <c r="D135" s="9"/>
      <c r="E135" s="9"/>
    </row>
    <row r="136" spans="4:5">
      <c r="D136" s="9"/>
      <c r="E136" s="9"/>
    </row>
    <row r="137" spans="4:5">
      <c r="D137" s="9"/>
      <c r="E137" s="9"/>
    </row>
    <row r="138" spans="4:5">
      <c r="D138" s="9"/>
      <c r="E138" s="9"/>
    </row>
    <row r="139" spans="4:5">
      <c r="D139" s="9"/>
      <c r="E139" s="9"/>
    </row>
    <row r="140" spans="4:5">
      <c r="D140" s="9"/>
      <c r="E140" s="9"/>
    </row>
    <row r="141" spans="4:5">
      <c r="D141" s="9"/>
      <c r="E141" s="9"/>
    </row>
    <row r="142" spans="4:5">
      <c r="D142" s="9"/>
      <c r="E142" s="9"/>
    </row>
    <row r="143" spans="4:5">
      <c r="D143" s="20"/>
      <c r="E143" s="20"/>
    </row>
  </sheetData>
  <mergeCells count="1">
    <mergeCell ref="A83:B8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92"/>
  <sheetViews>
    <sheetView workbookViewId="0">
      <pane ySplit="1" topLeftCell="A71" activePane="bottomLeft" state="frozen"/>
      <selection activeCell="W1" sqref="W1"/>
      <selection pane="bottomLeft" activeCell="D91" sqref="D91"/>
    </sheetView>
  </sheetViews>
  <sheetFormatPr defaultColWidth="9.1796875" defaultRowHeight="14.5"/>
  <cols>
    <col min="1" max="1" width="13.7265625" style="8" bestFit="1" customWidth="1"/>
    <col min="2" max="2" width="34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33.1796875" style="8" customWidth="1"/>
    <col min="7" max="7" width="28.453125" style="8" customWidth="1"/>
    <col min="8" max="8" width="26.7265625" style="8" customWidth="1"/>
    <col min="9" max="9" width="20.26953125" style="8" customWidth="1"/>
    <col min="10" max="10" width="32.453125" style="8" customWidth="1"/>
    <col min="11" max="11" width="9.1796875" style="8"/>
    <col min="12" max="12" width="32.7265625" style="10" bestFit="1" customWidth="1"/>
    <col min="13" max="13" width="9.1796875" style="10"/>
    <col min="14" max="20" width="9.1796875" style="8"/>
    <col min="21" max="21" width="34.54296875" style="8" bestFit="1" customWidth="1"/>
    <col min="22" max="16384" width="9.1796875" style="8"/>
  </cols>
  <sheetData>
    <row r="1" spans="1:22" ht="29.5" thickBot="1">
      <c r="A1" s="16" t="s">
        <v>1</v>
      </c>
      <c r="B1" s="7" t="s">
        <v>91</v>
      </c>
      <c r="C1" s="4">
        <v>41730</v>
      </c>
      <c r="D1" s="4">
        <v>42064</v>
      </c>
      <c r="E1" s="4">
        <v>42095</v>
      </c>
      <c r="F1" s="1" t="s">
        <v>286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2">
      <c r="A2" s="93">
        <v>1</v>
      </c>
      <c r="B2" s="94" t="s">
        <v>2</v>
      </c>
      <c r="C2" s="81">
        <v>25896</v>
      </c>
      <c r="D2" s="82">
        <v>28614</v>
      </c>
      <c r="E2" s="81">
        <v>31231</v>
      </c>
      <c r="F2" s="83">
        <f t="shared" ref="F2:F33" si="0">E2/$E$90</f>
        <v>8.4701426860096865E-3</v>
      </c>
      <c r="G2" s="83">
        <f t="shared" ref="G2:G33" si="1">(E2-C2)/C2</f>
        <v>0.2060163731850479</v>
      </c>
      <c r="H2" s="82">
        <f t="shared" ref="H2:H33" si="2">E2-C2</f>
        <v>5335</v>
      </c>
      <c r="I2" s="85">
        <f>H2/$H$90</f>
        <v>1.4681075309650984E-2</v>
      </c>
      <c r="J2" s="81">
        <f t="shared" ref="J2:J33" si="3">E2-D2</f>
        <v>2617</v>
      </c>
      <c r="L2" s="77"/>
      <c r="M2" s="80"/>
      <c r="U2" s="3"/>
      <c r="V2" s="11"/>
    </row>
    <row r="3" spans="1:22">
      <c r="A3" s="95">
        <v>2</v>
      </c>
      <c r="B3" s="96" t="s">
        <v>3</v>
      </c>
      <c r="C3" s="62">
        <v>3362</v>
      </c>
      <c r="D3" s="63">
        <v>4088</v>
      </c>
      <c r="E3" s="62">
        <v>26164</v>
      </c>
      <c r="F3" s="84">
        <f t="shared" si="0"/>
        <v>7.0959243455783498E-3</v>
      </c>
      <c r="G3" s="84">
        <f t="shared" si="1"/>
        <v>6.7822724568709098</v>
      </c>
      <c r="H3" s="63">
        <f t="shared" si="2"/>
        <v>22802</v>
      </c>
      <c r="I3" s="86">
        <f t="shared" ref="I3:I66" si="4">H3/$H$90</f>
        <v>6.2747493760199016E-2</v>
      </c>
      <c r="J3" s="62">
        <f t="shared" si="3"/>
        <v>22076</v>
      </c>
      <c r="L3" s="77"/>
      <c r="M3" s="80"/>
      <c r="U3" s="3"/>
      <c r="V3" s="11"/>
    </row>
    <row r="4" spans="1:22">
      <c r="A4" s="95">
        <v>3</v>
      </c>
      <c r="B4" s="96" t="s">
        <v>4</v>
      </c>
      <c r="C4" s="62">
        <v>1385</v>
      </c>
      <c r="D4" s="63">
        <v>1271</v>
      </c>
      <c r="E4" s="62">
        <v>1277</v>
      </c>
      <c r="F4" s="84">
        <f t="shared" si="0"/>
        <v>3.4633448208620826E-4</v>
      </c>
      <c r="G4" s="84">
        <f t="shared" si="1"/>
        <v>-7.7978339350180503E-2</v>
      </c>
      <c r="H4" s="63">
        <f t="shared" si="2"/>
        <v>-108</v>
      </c>
      <c r="I4" s="86">
        <f t="shared" si="4"/>
        <v>-2.9719890036406866E-4</v>
      </c>
      <c r="J4" s="62">
        <f t="shared" si="3"/>
        <v>6</v>
      </c>
      <c r="L4" s="77"/>
      <c r="M4" s="80"/>
      <c r="U4" s="3"/>
      <c r="V4" s="11"/>
    </row>
    <row r="5" spans="1:22">
      <c r="A5" s="95">
        <v>5</v>
      </c>
      <c r="B5" s="96" t="s">
        <v>5</v>
      </c>
      <c r="C5" s="62">
        <v>442</v>
      </c>
      <c r="D5" s="63">
        <v>440</v>
      </c>
      <c r="E5" s="62">
        <v>428</v>
      </c>
      <c r="F5" s="84">
        <f t="shared" si="0"/>
        <v>1.1607764943844725E-4</v>
      </c>
      <c r="G5" s="84">
        <f t="shared" si="1"/>
        <v>-3.1674208144796379E-2</v>
      </c>
      <c r="H5" s="63">
        <f t="shared" si="2"/>
        <v>-14</v>
      </c>
      <c r="I5" s="86">
        <f t="shared" si="4"/>
        <v>-3.852578338052742E-5</v>
      </c>
      <c r="J5" s="62">
        <f t="shared" si="3"/>
        <v>-12</v>
      </c>
      <c r="L5" s="77"/>
      <c r="M5" s="80"/>
      <c r="U5" s="3"/>
      <c r="V5" s="11"/>
    </row>
    <row r="6" spans="1:22">
      <c r="A6" s="95">
        <v>6</v>
      </c>
      <c r="B6" s="96" t="s">
        <v>6</v>
      </c>
      <c r="C6" s="62">
        <v>91</v>
      </c>
      <c r="D6" s="63">
        <v>79</v>
      </c>
      <c r="E6" s="62">
        <v>73</v>
      </c>
      <c r="F6" s="84">
        <f t="shared" si="0"/>
        <v>1.9798290675249179E-5</v>
      </c>
      <c r="G6" s="84">
        <f t="shared" si="1"/>
        <v>-0.19780219780219779</v>
      </c>
      <c r="H6" s="63">
        <f t="shared" si="2"/>
        <v>-18</v>
      </c>
      <c r="I6" s="86">
        <f t="shared" si="4"/>
        <v>-4.9533150060678112E-5</v>
      </c>
      <c r="J6" s="62">
        <f t="shared" si="3"/>
        <v>-6</v>
      </c>
      <c r="L6" s="77"/>
      <c r="M6" s="80"/>
      <c r="U6" s="3"/>
      <c r="V6" s="11"/>
    </row>
    <row r="7" spans="1:22">
      <c r="A7" s="95">
        <v>7</v>
      </c>
      <c r="B7" s="96" t="s">
        <v>7</v>
      </c>
      <c r="C7" s="62">
        <v>847</v>
      </c>
      <c r="D7" s="63">
        <v>880</v>
      </c>
      <c r="E7" s="62">
        <v>885</v>
      </c>
      <c r="F7" s="84">
        <f t="shared" si="0"/>
        <v>2.4002037325473322E-4</v>
      </c>
      <c r="G7" s="84">
        <f t="shared" si="1"/>
        <v>4.4864226682408498E-2</v>
      </c>
      <c r="H7" s="63">
        <f t="shared" si="2"/>
        <v>38</v>
      </c>
      <c r="I7" s="86">
        <f t="shared" si="4"/>
        <v>1.0456998346143156E-4</v>
      </c>
      <c r="J7" s="62">
        <f t="shared" si="3"/>
        <v>5</v>
      </c>
      <c r="L7" s="77"/>
      <c r="M7" s="80"/>
      <c r="U7" s="3"/>
      <c r="V7" s="11"/>
    </row>
    <row r="8" spans="1:22">
      <c r="A8" s="95">
        <v>8</v>
      </c>
      <c r="B8" s="96" t="s">
        <v>8</v>
      </c>
      <c r="C8" s="62">
        <v>2704</v>
      </c>
      <c r="D8" s="63">
        <v>2852</v>
      </c>
      <c r="E8" s="62">
        <v>2972</v>
      </c>
      <c r="F8" s="84">
        <f t="shared" si="0"/>
        <v>8.0603451899781593E-4</v>
      </c>
      <c r="G8" s="84">
        <f t="shared" si="1"/>
        <v>9.9112426035502965E-2</v>
      </c>
      <c r="H8" s="63">
        <f t="shared" si="2"/>
        <v>268</v>
      </c>
      <c r="I8" s="86">
        <f t="shared" si="4"/>
        <v>7.3749356757009626E-4</v>
      </c>
      <c r="J8" s="62">
        <f t="shared" si="3"/>
        <v>120</v>
      </c>
      <c r="L8" s="77"/>
      <c r="M8" s="80"/>
      <c r="U8" s="3"/>
      <c r="V8" s="11"/>
    </row>
    <row r="9" spans="1:22">
      <c r="A9" s="95">
        <v>9</v>
      </c>
      <c r="B9" s="96" t="s">
        <v>9</v>
      </c>
      <c r="C9" s="62">
        <v>443</v>
      </c>
      <c r="D9" s="63">
        <v>440</v>
      </c>
      <c r="E9" s="62">
        <v>442</v>
      </c>
      <c r="F9" s="84">
        <f t="shared" si="0"/>
        <v>1.1987458189671422E-4</v>
      </c>
      <c r="G9" s="84">
        <f t="shared" si="1"/>
        <v>-2.257336343115124E-3</v>
      </c>
      <c r="H9" s="63">
        <f t="shared" si="2"/>
        <v>-1</v>
      </c>
      <c r="I9" s="86">
        <f t="shared" si="4"/>
        <v>-2.7518416700376729E-6</v>
      </c>
      <c r="J9" s="62">
        <f t="shared" si="3"/>
        <v>2</v>
      </c>
      <c r="L9" s="77"/>
      <c r="M9" s="80"/>
      <c r="U9" s="3"/>
      <c r="V9" s="11"/>
    </row>
    <row r="10" spans="1:22">
      <c r="A10" s="97">
        <v>10</v>
      </c>
      <c r="B10" s="96" t="s">
        <v>10</v>
      </c>
      <c r="C10" s="63">
        <v>111785</v>
      </c>
      <c r="D10" s="63">
        <v>116622</v>
      </c>
      <c r="E10" s="63">
        <v>116736</v>
      </c>
      <c r="F10" s="84">
        <f t="shared" si="0"/>
        <v>3.1659907674875185E-2</v>
      </c>
      <c r="G10" s="84">
        <f t="shared" si="1"/>
        <v>4.4290378852261038E-2</v>
      </c>
      <c r="H10" s="63">
        <f t="shared" si="2"/>
        <v>4951</v>
      </c>
      <c r="I10" s="86">
        <f t="shared" si="4"/>
        <v>1.3624368108356518E-2</v>
      </c>
      <c r="J10" s="62">
        <f t="shared" si="3"/>
        <v>114</v>
      </c>
      <c r="L10" s="77"/>
      <c r="M10" s="80"/>
      <c r="U10" s="3"/>
      <c r="V10" s="11"/>
    </row>
    <row r="11" spans="1:22">
      <c r="A11" s="97">
        <v>11</v>
      </c>
      <c r="B11" s="96" t="s">
        <v>11</v>
      </c>
      <c r="C11" s="63">
        <v>2168</v>
      </c>
      <c r="D11" s="63">
        <v>2405</v>
      </c>
      <c r="E11" s="63">
        <v>2486</v>
      </c>
      <c r="F11" s="84">
        <f t="shared" si="0"/>
        <v>6.7422672080369125E-4</v>
      </c>
      <c r="G11" s="84">
        <f t="shared" si="1"/>
        <v>0.14667896678966791</v>
      </c>
      <c r="H11" s="63">
        <f t="shared" si="2"/>
        <v>318</v>
      </c>
      <c r="I11" s="86">
        <f t="shared" si="4"/>
        <v>8.7508565107197991E-4</v>
      </c>
      <c r="J11" s="62">
        <f t="shared" si="3"/>
        <v>81</v>
      </c>
      <c r="L11" s="77"/>
      <c r="M11" s="80"/>
      <c r="U11" s="3"/>
      <c r="V11" s="11"/>
    </row>
    <row r="12" spans="1:22">
      <c r="A12" s="97">
        <v>12</v>
      </c>
      <c r="B12" s="96" t="s">
        <v>12</v>
      </c>
      <c r="C12" s="63">
        <v>1228</v>
      </c>
      <c r="D12" s="63">
        <v>1246</v>
      </c>
      <c r="E12" s="63">
        <v>1368</v>
      </c>
      <c r="F12" s="84">
        <f t="shared" si="0"/>
        <v>3.7101454306494357E-4</v>
      </c>
      <c r="G12" s="84">
        <f t="shared" si="1"/>
        <v>0.11400651465798045</v>
      </c>
      <c r="H12" s="63">
        <f t="shared" si="2"/>
        <v>140</v>
      </c>
      <c r="I12" s="86">
        <f t="shared" si="4"/>
        <v>3.8525783380527419E-4</v>
      </c>
      <c r="J12" s="62">
        <f t="shared" si="3"/>
        <v>122</v>
      </c>
      <c r="L12" s="121"/>
      <c r="M12" s="47"/>
    </row>
    <row r="13" spans="1:22">
      <c r="A13" s="97">
        <v>13</v>
      </c>
      <c r="B13" s="96" t="s">
        <v>13</v>
      </c>
      <c r="C13" s="63">
        <v>127575</v>
      </c>
      <c r="D13" s="63">
        <v>123683</v>
      </c>
      <c r="E13" s="63">
        <v>122293</v>
      </c>
      <c r="F13" s="84">
        <f t="shared" si="0"/>
        <v>3.3167018651345866E-2</v>
      </c>
      <c r="G13" s="84">
        <f t="shared" si="1"/>
        <v>-4.140309621791103E-2</v>
      </c>
      <c r="H13" s="63">
        <f t="shared" si="2"/>
        <v>-5282</v>
      </c>
      <c r="I13" s="86">
        <f t="shared" si="4"/>
        <v>-1.4535227701138987E-2</v>
      </c>
      <c r="J13" s="62">
        <f t="shared" si="3"/>
        <v>-1390</v>
      </c>
      <c r="L13" s="3"/>
      <c r="M13" s="11"/>
    </row>
    <row r="14" spans="1:22">
      <c r="A14" s="97">
        <v>14</v>
      </c>
      <c r="B14" s="96" t="s">
        <v>14</v>
      </c>
      <c r="C14" s="63">
        <v>239846</v>
      </c>
      <c r="D14" s="63">
        <v>244301</v>
      </c>
      <c r="E14" s="63">
        <v>242710</v>
      </c>
      <c r="F14" s="84">
        <f t="shared" si="0"/>
        <v>6.5825248353283947E-2</v>
      </c>
      <c r="G14" s="84">
        <f t="shared" si="1"/>
        <v>1.1940995472094594E-2</v>
      </c>
      <c r="H14" s="63">
        <f t="shared" si="2"/>
        <v>2864</v>
      </c>
      <c r="I14" s="86">
        <f t="shared" si="4"/>
        <v>7.8812745429878948E-3</v>
      </c>
      <c r="J14" s="62">
        <f t="shared" si="3"/>
        <v>-1591</v>
      </c>
      <c r="L14" s="3"/>
      <c r="M14" s="11"/>
    </row>
    <row r="15" spans="1:22">
      <c r="A15" s="97">
        <v>15</v>
      </c>
      <c r="B15" s="96" t="s">
        <v>15</v>
      </c>
      <c r="C15" s="63">
        <v>13029</v>
      </c>
      <c r="D15" s="63">
        <v>12790</v>
      </c>
      <c r="E15" s="63">
        <v>12838</v>
      </c>
      <c r="F15" s="84">
        <f t="shared" si="0"/>
        <v>3.4817870642308078E-3</v>
      </c>
      <c r="G15" s="84">
        <f t="shared" si="1"/>
        <v>-1.4659605495433265E-2</v>
      </c>
      <c r="H15" s="63">
        <f t="shared" si="2"/>
        <v>-191</v>
      </c>
      <c r="I15" s="86">
        <f t="shared" si="4"/>
        <v>-5.2560175897719543E-4</v>
      </c>
      <c r="J15" s="62">
        <f t="shared" si="3"/>
        <v>48</v>
      </c>
      <c r="L15" s="3"/>
      <c r="M15" s="11"/>
    </row>
    <row r="16" spans="1:22">
      <c r="A16" s="97">
        <v>16</v>
      </c>
      <c r="B16" s="96" t="s">
        <v>16</v>
      </c>
      <c r="C16" s="63">
        <v>9406</v>
      </c>
      <c r="D16" s="63">
        <v>10100</v>
      </c>
      <c r="E16" s="63">
        <v>10159</v>
      </c>
      <c r="F16" s="84">
        <f t="shared" si="0"/>
        <v>2.7552169173952934E-3</v>
      </c>
      <c r="G16" s="84">
        <f t="shared" si="1"/>
        <v>8.0055283861365081E-2</v>
      </c>
      <c r="H16" s="63">
        <f t="shared" si="2"/>
        <v>753</v>
      </c>
      <c r="I16" s="86">
        <f t="shared" si="4"/>
        <v>2.0721367775383675E-3</v>
      </c>
      <c r="J16" s="62">
        <f t="shared" si="3"/>
        <v>59</v>
      </c>
      <c r="L16" s="3"/>
      <c r="M16" s="11"/>
    </row>
    <row r="17" spans="1:13">
      <c r="A17" s="97">
        <v>17</v>
      </c>
      <c r="B17" s="96" t="s">
        <v>17</v>
      </c>
      <c r="C17" s="63">
        <v>8968</v>
      </c>
      <c r="D17" s="63">
        <v>9347</v>
      </c>
      <c r="E17" s="63">
        <v>9303</v>
      </c>
      <c r="F17" s="84">
        <f t="shared" si="0"/>
        <v>2.5230616185183989E-3</v>
      </c>
      <c r="G17" s="84">
        <f t="shared" si="1"/>
        <v>3.7355040142729709E-2</v>
      </c>
      <c r="H17" s="63">
        <f t="shared" si="2"/>
        <v>335</v>
      </c>
      <c r="I17" s="86">
        <f t="shared" si="4"/>
        <v>9.2186695946262038E-4</v>
      </c>
      <c r="J17" s="62">
        <f t="shared" si="3"/>
        <v>-44</v>
      </c>
      <c r="L17" s="3"/>
      <c r="M17" s="11"/>
    </row>
    <row r="18" spans="1:13">
      <c r="A18" s="97">
        <v>18</v>
      </c>
      <c r="B18" s="96" t="s">
        <v>18</v>
      </c>
      <c r="C18" s="63">
        <v>15688</v>
      </c>
      <c r="D18" s="63">
        <v>15004</v>
      </c>
      <c r="E18" s="63">
        <v>14998</v>
      </c>
      <c r="F18" s="84">
        <f t="shared" si="0"/>
        <v>4.0675995006491401E-3</v>
      </c>
      <c r="G18" s="84">
        <f t="shared" si="1"/>
        <v>-4.3982661907190211E-2</v>
      </c>
      <c r="H18" s="63">
        <f t="shared" si="2"/>
        <v>-690</v>
      </c>
      <c r="I18" s="86">
        <f t="shared" si="4"/>
        <v>-1.8987707523259942E-3</v>
      </c>
      <c r="J18" s="62">
        <f t="shared" si="3"/>
        <v>-6</v>
      </c>
      <c r="L18" s="3"/>
      <c r="M18" s="11"/>
    </row>
    <row r="19" spans="1:13">
      <c r="A19" s="97">
        <v>19</v>
      </c>
      <c r="B19" s="96" t="s">
        <v>19</v>
      </c>
      <c r="C19" s="63">
        <v>974</v>
      </c>
      <c r="D19" s="63">
        <v>1017</v>
      </c>
      <c r="E19" s="63">
        <v>974</v>
      </c>
      <c r="F19" s="84">
        <f t="shared" si="0"/>
        <v>2.6415801531085893E-4</v>
      </c>
      <c r="G19" s="84">
        <f t="shared" si="1"/>
        <v>0</v>
      </c>
      <c r="H19" s="63">
        <f t="shared" si="2"/>
        <v>0</v>
      </c>
      <c r="I19" s="86">
        <f t="shared" si="4"/>
        <v>0</v>
      </c>
      <c r="J19" s="62">
        <f t="shared" si="3"/>
        <v>-43</v>
      </c>
      <c r="L19" s="3"/>
      <c r="M19" s="11"/>
    </row>
    <row r="20" spans="1:13">
      <c r="A20" s="97">
        <v>20</v>
      </c>
      <c r="B20" s="96" t="s">
        <v>20</v>
      </c>
      <c r="C20" s="63">
        <v>15765</v>
      </c>
      <c r="D20" s="63">
        <v>16803</v>
      </c>
      <c r="E20" s="63">
        <v>16633</v>
      </c>
      <c r="F20" s="84">
        <f t="shared" si="0"/>
        <v>4.5110269698824604E-3</v>
      </c>
      <c r="G20" s="84">
        <f t="shared" si="1"/>
        <v>5.5058674278464954E-2</v>
      </c>
      <c r="H20" s="63">
        <f t="shared" si="2"/>
        <v>868</v>
      </c>
      <c r="I20" s="86">
        <f t="shared" si="4"/>
        <v>2.3885985695926999E-3</v>
      </c>
      <c r="J20" s="62">
        <f t="shared" si="3"/>
        <v>-170</v>
      </c>
      <c r="L20" s="3"/>
      <c r="M20" s="11"/>
    </row>
    <row r="21" spans="1:13">
      <c r="A21" s="97">
        <v>21</v>
      </c>
      <c r="B21" s="96" t="s">
        <v>21</v>
      </c>
      <c r="C21" s="63">
        <v>6719</v>
      </c>
      <c r="D21" s="63">
        <v>6859</v>
      </c>
      <c r="E21" s="63">
        <v>6922</v>
      </c>
      <c r="F21" s="84">
        <f t="shared" si="0"/>
        <v>1.8773118911517099E-3</v>
      </c>
      <c r="G21" s="84">
        <f t="shared" si="1"/>
        <v>3.0212829290072928E-2</v>
      </c>
      <c r="H21" s="63">
        <f t="shared" si="2"/>
        <v>203</v>
      </c>
      <c r="I21" s="86">
        <f t="shared" si="4"/>
        <v>5.5862385901764755E-4</v>
      </c>
      <c r="J21" s="62">
        <f t="shared" si="3"/>
        <v>63</v>
      </c>
      <c r="L21" s="3"/>
      <c r="M21" s="11"/>
    </row>
    <row r="22" spans="1:13">
      <c r="A22" s="97">
        <v>22</v>
      </c>
      <c r="B22" s="96" t="s">
        <v>22</v>
      </c>
      <c r="C22" s="63">
        <v>35564</v>
      </c>
      <c r="D22" s="63">
        <v>38100</v>
      </c>
      <c r="E22" s="63">
        <v>38524</v>
      </c>
      <c r="F22" s="84">
        <f t="shared" si="0"/>
        <v>1.0448073287305472E-2</v>
      </c>
      <c r="G22" s="84">
        <f t="shared" si="1"/>
        <v>8.3230232819705319E-2</v>
      </c>
      <c r="H22" s="63">
        <f t="shared" si="2"/>
        <v>2960</v>
      </c>
      <c r="I22" s="86">
        <f t="shared" si="4"/>
        <v>8.1454513433115109E-3</v>
      </c>
      <c r="J22" s="62">
        <f t="shared" si="3"/>
        <v>424</v>
      </c>
      <c r="L22" s="3"/>
      <c r="M22" s="11"/>
    </row>
    <row r="23" spans="1:13">
      <c r="A23" s="97">
        <v>23</v>
      </c>
      <c r="B23" s="96" t="s">
        <v>23</v>
      </c>
      <c r="C23" s="63">
        <v>25716</v>
      </c>
      <c r="D23" s="63">
        <v>26776</v>
      </c>
      <c r="E23" s="63">
        <v>27785</v>
      </c>
      <c r="F23" s="84">
        <f t="shared" si="0"/>
        <v>7.5355548823534037E-3</v>
      </c>
      <c r="G23" s="84">
        <f t="shared" si="1"/>
        <v>8.0455747394618138E-2</v>
      </c>
      <c r="H23" s="63">
        <f t="shared" si="2"/>
        <v>2069</v>
      </c>
      <c r="I23" s="86">
        <f t="shared" si="4"/>
        <v>5.6935604153079446E-3</v>
      </c>
      <c r="J23" s="62">
        <f t="shared" si="3"/>
        <v>1009</v>
      </c>
      <c r="L23" s="3"/>
      <c r="M23" s="11"/>
    </row>
    <row r="24" spans="1:13">
      <c r="A24" s="97">
        <v>24</v>
      </c>
      <c r="B24" s="96" t="s">
        <v>24</v>
      </c>
      <c r="C24" s="63">
        <v>11413</v>
      </c>
      <c r="D24" s="63">
        <v>11151</v>
      </c>
      <c r="E24" s="63">
        <v>11524</v>
      </c>
      <c r="F24" s="84">
        <f t="shared" si="0"/>
        <v>3.1254178320763225E-3</v>
      </c>
      <c r="G24" s="84">
        <f t="shared" si="1"/>
        <v>9.7257513361955657E-3</v>
      </c>
      <c r="H24" s="63">
        <f t="shared" si="2"/>
        <v>111</v>
      </c>
      <c r="I24" s="86">
        <f t="shared" si="4"/>
        <v>3.0545442537418166E-4</v>
      </c>
      <c r="J24" s="62">
        <f t="shared" si="3"/>
        <v>373</v>
      </c>
    </row>
    <row r="25" spans="1:13">
      <c r="A25" s="97">
        <v>25</v>
      </c>
      <c r="B25" s="96" t="s">
        <v>25</v>
      </c>
      <c r="C25" s="63">
        <v>48630</v>
      </c>
      <c r="D25" s="63">
        <v>53586</v>
      </c>
      <c r="E25" s="63">
        <v>53624</v>
      </c>
      <c r="F25" s="84">
        <f t="shared" si="0"/>
        <v>1.4543336153007699E-2</v>
      </c>
      <c r="G25" s="84">
        <f t="shared" si="1"/>
        <v>0.10269381040509973</v>
      </c>
      <c r="H25" s="63">
        <f t="shared" si="2"/>
        <v>4994</v>
      </c>
      <c r="I25" s="86">
        <f t="shared" si="4"/>
        <v>1.3742697300168137E-2</v>
      </c>
      <c r="J25" s="62">
        <f t="shared" si="3"/>
        <v>38</v>
      </c>
    </row>
    <row r="26" spans="1:13">
      <c r="A26" s="97">
        <v>26</v>
      </c>
      <c r="B26" s="96" t="s">
        <v>26</v>
      </c>
      <c r="C26" s="63">
        <v>10056</v>
      </c>
      <c r="D26" s="63">
        <v>11437</v>
      </c>
      <c r="E26" s="63">
        <v>11325</v>
      </c>
      <c r="F26" s="84">
        <f t="shared" si="0"/>
        <v>3.0714471492766706E-3</v>
      </c>
      <c r="G26" s="84">
        <f t="shared" si="1"/>
        <v>0.12619331742243436</v>
      </c>
      <c r="H26" s="63">
        <f t="shared" si="2"/>
        <v>1269</v>
      </c>
      <c r="I26" s="86">
        <f t="shared" si="4"/>
        <v>3.4920870792778066E-3</v>
      </c>
      <c r="J26" s="62">
        <f t="shared" si="3"/>
        <v>-112</v>
      </c>
    </row>
    <row r="27" spans="1:13">
      <c r="A27" s="97">
        <v>27</v>
      </c>
      <c r="B27" s="96" t="s">
        <v>27</v>
      </c>
      <c r="C27" s="63">
        <v>24405</v>
      </c>
      <c r="D27" s="63">
        <v>27018</v>
      </c>
      <c r="E27" s="63">
        <v>27021</v>
      </c>
      <c r="F27" s="84">
        <f t="shared" si="0"/>
        <v>7.3283508539165494E-3</v>
      </c>
      <c r="G27" s="84">
        <f t="shared" si="1"/>
        <v>0.10719114935464044</v>
      </c>
      <c r="H27" s="63">
        <f t="shared" si="2"/>
        <v>2616</v>
      </c>
      <c r="I27" s="86">
        <f t="shared" si="4"/>
        <v>7.1988178088185518E-3</v>
      </c>
      <c r="J27" s="62">
        <f t="shared" si="3"/>
        <v>3</v>
      </c>
    </row>
    <row r="28" spans="1:13">
      <c r="A28" s="97">
        <v>28</v>
      </c>
      <c r="B28" s="96" t="s">
        <v>28</v>
      </c>
      <c r="C28" s="63">
        <v>22672</v>
      </c>
      <c r="D28" s="63">
        <v>18222</v>
      </c>
      <c r="E28" s="63">
        <v>18538</v>
      </c>
      <c r="F28" s="84">
        <f t="shared" si="0"/>
        <v>5.0276809936680728E-3</v>
      </c>
      <c r="G28" s="84">
        <f t="shared" si="1"/>
        <v>-0.18233944954128439</v>
      </c>
      <c r="H28" s="63">
        <f t="shared" si="2"/>
        <v>-4134</v>
      </c>
      <c r="I28" s="86">
        <f t="shared" si="4"/>
        <v>-1.1376113463935739E-2</v>
      </c>
      <c r="J28" s="62">
        <f t="shared" si="3"/>
        <v>316</v>
      </c>
    </row>
    <row r="29" spans="1:13">
      <c r="A29" s="97">
        <v>29</v>
      </c>
      <c r="B29" s="96" t="s">
        <v>29</v>
      </c>
      <c r="C29" s="63">
        <v>21114</v>
      </c>
      <c r="D29" s="63">
        <v>22829</v>
      </c>
      <c r="E29" s="63">
        <v>23134</v>
      </c>
      <c r="F29" s="84">
        <f t="shared" si="0"/>
        <v>6.2741596778248566E-3</v>
      </c>
      <c r="G29" s="84">
        <f t="shared" si="1"/>
        <v>9.5671118689021506E-2</v>
      </c>
      <c r="H29" s="63">
        <f t="shared" si="2"/>
        <v>2020</v>
      </c>
      <c r="I29" s="86">
        <f t="shared" si="4"/>
        <v>5.5587201734760986E-3</v>
      </c>
      <c r="J29" s="62">
        <f t="shared" si="3"/>
        <v>305</v>
      </c>
    </row>
    <row r="30" spans="1:13">
      <c r="A30" s="97">
        <v>30</v>
      </c>
      <c r="B30" s="96" t="s">
        <v>30</v>
      </c>
      <c r="C30" s="63">
        <v>2598</v>
      </c>
      <c r="D30" s="63">
        <v>2798</v>
      </c>
      <c r="E30" s="63">
        <v>2838</v>
      </c>
      <c r="F30" s="84">
        <f t="shared" si="0"/>
        <v>7.6969245118297498E-4</v>
      </c>
      <c r="G30" s="84">
        <f t="shared" si="1"/>
        <v>9.237875288683603E-2</v>
      </c>
      <c r="H30" s="63">
        <f t="shared" si="2"/>
        <v>240</v>
      </c>
      <c r="I30" s="86">
        <f t="shared" si="4"/>
        <v>6.6044200080904144E-4</v>
      </c>
      <c r="J30" s="62">
        <f t="shared" si="3"/>
        <v>40</v>
      </c>
    </row>
    <row r="31" spans="1:13">
      <c r="A31" s="97">
        <v>31</v>
      </c>
      <c r="B31" s="96" t="s">
        <v>31</v>
      </c>
      <c r="C31" s="63">
        <v>19523</v>
      </c>
      <c r="D31" s="63">
        <v>20748</v>
      </c>
      <c r="E31" s="63">
        <v>21221</v>
      </c>
      <c r="F31" s="84">
        <f t="shared" si="0"/>
        <v>5.7553359783488059E-3</v>
      </c>
      <c r="G31" s="84">
        <f t="shared" si="1"/>
        <v>8.6974337960354448E-2</v>
      </c>
      <c r="H31" s="63">
        <f t="shared" si="2"/>
        <v>1698</v>
      </c>
      <c r="I31" s="86">
        <f t="shared" si="4"/>
        <v>4.672627155723968E-3</v>
      </c>
      <c r="J31" s="62">
        <f t="shared" si="3"/>
        <v>473</v>
      </c>
    </row>
    <row r="32" spans="1:13">
      <c r="A32" s="97">
        <v>32</v>
      </c>
      <c r="B32" s="96" t="s">
        <v>32</v>
      </c>
      <c r="C32" s="63">
        <v>12859</v>
      </c>
      <c r="D32" s="63">
        <v>14764</v>
      </c>
      <c r="E32" s="63">
        <v>14748</v>
      </c>
      <c r="F32" s="84">
        <f t="shared" si="0"/>
        <v>3.9997971353229441E-3</v>
      </c>
      <c r="G32" s="84">
        <f t="shared" si="1"/>
        <v>0.14690100318842833</v>
      </c>
      <c r="H32" s="63">
        <f t="shared" si="2"/>
        <v>1889</v>
      </c>
      <c r="I32" s="86">
        <f t="shared" si="4"/>
        <v>5.1982289147011638E-3</v>
      </c>
      <c r="J32" s="62">
        <f t="shared" si="3"/>
        <v>-16</v>
      </c>
    </row>
    <row r="33" spans="1:10">
      <c r="A33" s="97">
        <v>33</v>
      </c>
      <c r="B33" s="96" t="s">
        <v>33</v>
      </c>
      <c r="C33" s="63">
        <v>16994</v>
      </c>
      <c r="D33" s="63">
        <v>21695</v>
      </c>
      <c r="E33" s="63">
        <v>21699</v>
      </c>
      <c r="F33" s="84">
        <f t="shared" si="0"/>
        <v>5.8849741008524924E-3</v>
      </c>
      <c r="G33" s="84">
        <f t="shared" si="1"/>
        <v>0.27686242203130518</v>
      </c>
      <c r="H33" s="63">
        <f t="shared" si="2"/>
        <v>4705</v>
      </c>
      <c r="I33" s="86">
        <f t="shared" si="4"/>
        <v>1.2947415057527251E-2</v>
      </c>
      <c r="J33" s="62">
        <f t="shared" si="3"/>
        <v>4</v>
      </c>
    </row>
    <row r="34" spans="1:10">
      <c r="A34" s="97">
        <v>35</v>
      </c>
      <c r="B34" s="96" t="s">
        <v>34</v>
      </c>
      <c r="C34" s="63">
        <v>10773</v>
      </c>
      <c r="D34" s="63">
        <v>9943</v>
      </c>
      <c r="E34" s="63">
        <v>10026</v>
      </c>
      <c r="F34" s="84">
        <f t="shared" ref="F34:F65" si="5">E34/$E$90</f>
        <v>2.7191460590417571E-3</v>
      </c>
      <c r="G34" s="84">
        <f t="shared" ref="G34:G65" si="6">(E34-C34)/C34</f>
        <v>-6.9340016708437757E-2</v>
      </c>
      <c r="H34" s="63">
        <f t="shared" ref="H34:H65" si="7">E34-C34</f>
        <v>-747</v>
      </c>
      <c r="I34" s="86">
        <f t="shared" si="4"/>
        <v>-2.0556257275181414E-3</v>
      </c>
      <c r="J34" s="62">
        <f t="shared" ref="J34:J66" si="8">E34-D34</f>
        <v>83</v>
      </c>
    </row>
    <row r="35" spans="1:10">
      <c r="A35" s="97">
        <v>36</v>
      </c>
      <c r="B35" s="96" t="s">
        <v>35</v>
      </c>
      <c r="C35" s="63">
        <v>1308</v>
      </c>
      <c r="D35" s="63">
        <v>1624</v>
      </c>
      <c r="E35" s="63">
        <v>1648</v>
      </c>
      <c r="F35" s="84">
        <f t="shared" si="5"/>
        <v>4.4695319223028289E-4</v>
      </c>
      <c r="G35" s="84">
        <f t="shared" si="6"/>
        <v>0.25993883792048927</v>
      </c>
      <c r="H35" s="63">
        <f t="shared" si="7"/>
        <v>340</v>
      </c>
      <c r="I35" s="86">
        <f t="shared" si="4"/>
        <v>9.3562616781280874E-4</v>
      </c>
      <c r="J35" s="62">
        <f t="shared" si="8"/>
        <v>24</v>
      </c>
    </row>
    <row r="36" spans="1:10">
      <c r="A36" s="97">
        <v>37</v>
      </c>
      <c r="B36" s="96" t="s">
        <v>36</v>
      </c>
      <c r="C36" s="63">
        <v>446</v>
      </c>
      <c r="D36" s="63">
        <v>805</v>
      </c>
      <c r="E36" s="63">
        <v>869</v>
      </c>
      <c r="F36" s="84">
        <f t="shared" si="5"/>
        <v>2.3568102187385668E-4</v>
      </c>
      <c r="G36" s="84">
        <f t="shared" si="6"/>
        <v>0.94843049327354256</v>
      </c>
      <c r="H36" s="63">
        <f t="shared" si="7"/>
        <v>423</v>
      </c>
      <c r="I36" s="86">
        <f t="shared" si="4"/>
        <v>1.1640290264259355E-3</v>
      </c>
      <c r="J36" s="62">
        <f t="shared" si="8"/>
        <v>64</v>
      </c>
    </row>
    <row r="37" spans="1:10">
      <c r="A37" s="97">
        <v>38</v>
      </c>
      <c r="B37" s="96" t="s">
        <v>37</v>
      </c>
      <c r="C37" s="63">
        <v>5929</v>
      </c>
      <c r="D37" s="63">
        <v>6928</v>
      </c>
      <c r="E37" s="63">
        <v>7244</v>
      </c>
      <c r="F37" s="84">
        <f t="shared" si="5"/>
        <v>1.9646413376918502E-3</v>
      </c>
      <c r="G37" s="84">
        <f t="shared" si="6"/>
        <v>0.22179119581716986</v>
      </c>
      <c r="H37" s="63">
        <f t="shared" si="7"/>
        <v>1315</v>
      </c>
      <c r="I37" s="86">
        <f t="shared" si="4"/>
        <v>3.6186717960995395E-3</v>
      </c>
      <c r="J37" s="62">
        <f t="shared" si="8"/>
        <v>316</v>
      </c>
    </row>
    <row r="38" spans="1:10">
      <c r="A38" s="97">
        <v>39</v>
      </c>
      <c r="B38" s="96" t="s">
        <v>38</v>
      </c>
      <c r="C38" s="63">
        <v>283</v>
      </c>
      <c r="D38" s="63">
        <v>207</v>
      </c>
      <c r="E38" s="63">
        <v>205</v>
      </c>
      <c r="F38" s="84">
        <f t="shared" si="5"/>
        <v>5.5597939567480577E-5</v>
      </c>
      <c r="G38" s="84">
        <f t="shared" si="6"/>
        <v>-0.2756183745583039</v>
      </c>
      <c r="H38" s="63">
        <f t="shared" si="7"/>
        <v>-78</v>
      </c>
      <c r="I38" s="86">
        <f t="shared" si="4"/>
        <v>-2.1464365026293848E-4</v>
      </c>
      <c r="J38" s="62">
        <f t="shared" si="8"/>
        <v>-2</v>
      </c>
    </row>
    <row r="39" spans="1:10">
      <c r="A39" s="97">
        <v>41</v>
      </c>
      <c r="B39" s="96" t="s">
        <v>39</v>
      </c>
      <c r="C39" s="63">
        <v>30192</v>
      </c>
      <c r="D39" s="63">
        <v>35530</v>
      </c>
      <c r="E39" s="63">
        <v>35723</v>
      </c>
      <c r="F39" s="84">
        <f t="shared" si="5"/>
        <v>9.6884155861907736E-3</v>
      </c>
      <c r="G39" s="84">
        <f t="shared" si="6"/>
        <v>0.18319422363540011</v>
      </c>
      <c r="H39" s="63">
        <f t="shared" si="7"/>
        <v>5531</v>
      </c>
      <c r="I39" s="86">
        <f t="shared" si="4"/>
        <v>1.5220436276978368E-2</v>
      </c>
      <c r="J39" s="62">
        <f t="shared" si="8"/>
        <v>193</v>
      </c>
    </row>
    <row r="40" spans="1:10">
      <c r="A40" s="97">
        <v>42</v>
      </c>
      <c r="B40" s="96" t="s">
        <v>40</v>
      </c>
      <c r="C40" s="63">
        <v>13829</v>
      </c>
      <c r="D40" s="63">
        <v>16502</v>
      </c>
      <c r="E40" s="63">
        <v>16819</v>
      </c>
      <c r="F40" s="84">
        <f t="shared" si="5"/>
        <v>4.5614719296851501E-3</v>
      </c>
      <c r="G40" s="84">
        <f t="shared" si="6"/>
        <v>0.21621230746980982</v>
      </c>
      <c r="H40" s="63">
        <f t="shared" si="7"/>
        <v>2990</v>
      </c>
      <c r="I40" s="86">
        <f t="shared" si="4"/>
        <v>8.2280065934126415E-3</v>
      </c>
      <c r="J40" s="62">
        <f t="shared" si="8"/>
        <v>317</v>
      </c>
    </row>
    <row r="41" spans="1:10">
      <c r="A41" s="97">
        <v>43</v>
      </c>
      <c r="B41" s="96" t="s">
        <v>41</v>
      </c>
      <c r="C41" s="63">
        <v>42248</v>
      </c>
      <c r="D41" s="63">
        <v>40320</v>
      </c>
      <c r="E41" s="63">
        <v>40804</v>
      </c>
      <c r="F41" s="84">
        <f t="shared" si="5"/>
        <v>1.1066430859080378E-2</v>
      </c>
      <c r="G41" s="84">
        <f t="shared" si="6"/>
        <v>-3.4179132740011359E-2</v>
      </c>
      <c r="H41" s="63">
        <f t="shared" si="7"/>
        <v>-1444</v>
      </c>
      <c r="I41" s="86">
        <f t="shared" si="4"/>
        <v>-3.9736593715343996E-3</v>
      </c>
      <c r="J41" s="62">
        <f t="shared" si="8"/>
        <v>484</v>
      </c>
    </row>
    <row r="42" spans="1:10">
      <c r="A42" s="97">
        <v>45</v>
      </c>
      <c r="B42" s="96" t="s">
        <v>42</v>
      </c>
      <c r="C42" s="63">
        <v>27104</v>
      </c>
      <c r="D42" s="63">
        <v>29650</v>
      </c>
      <c r="E42" s="63">
        <v>29938</v>
      </c>
      <c r="F42" s="84">
        <f t="shared" si="5"/>
        <v>8.119468852542602E-3</v>
      </c>
      <c r="G42" s="84">
        <f t="shared" si="6"/>
        <v>0.10456021251475797</v>
      </c>
      <c r="H42" s="63">
        <f t="shared" si="7"/>
        <v>2834</v>
      </c>
      <c r="I42" s="86">
        <f t="shared" si="4"/>
        <v>7.7987192928867643E-3</v>
      </c>
      <c r="J42" s="62">
        <f t="shared" si="8"/>
        <v>288</v>
      </c>
    </row>
    <row r="43" spans="1:10">
      <c r="A43" s="97">
        <v>46</v>
      </c>
      <c r="B43" s="96" t="s">
        <v>43</v>
      </c>
      <c r="C43" s="63">
        <v>158306</v>
      </c>
      <c r="D43" s="63">
        <v>176560</v>
      </c>
      <c r="E43" s="63">
        <v>177896</v>
      </c>
      <c r="F43" s="84">
        <f t="shared" si="5"/>
        <v>4.8247078328275732E-2</v>
      </c>
      <c r="G43" s="84">
        <f t="shared" si="6"/>
        <v>0.12374767854661226</v>
      </c>
      <c r="H43" s="63">
        <f t="shared" si="7"/>
        <v>19590</v>
      </c>
      <c r="I43" s="86">
        <f t="shared" si="4"/>
        <v>5.3908578316038007E-2</v>
      </c>
      <c r="J43" s="62">
        <f t="shared" si="8"/>
        <v>1336</v>
      </c>
    </row>
    <row r="44" spans="1:10">
      <c r="A44" s="97">
        <v>47</v>
      </c>
      <c r="B44" s="96" t="s">
        <v>44</v>
      </c>
      <c r="C44" s="63">
        <v>421666</v>
      </c>
      <c r="D44" s="63">
        <v>446632</v>
      </c>
      <c r="E44" s="63">
        <v>450070</v>
      </c>
      <c r="F44" s="84">
        <f t="shared" si="5"/>
        <v>0.12206324224944382</v>
      </c>
      <c r="G44" s="84">
        <f t="shared" si="6"/>
        <v>6.7361371322326197E-2</v>
      </c>
      <c r="H44" s="63">
        <f t="shared" si="7"/>
        <v>28404</v>
      </c>
      <c r="I44" s="86">
        <f t="shared" si="4"/>
        <v>7.8163310795750049E-2</v>
      </c>
      <c r="J44" s="62">
        <f t="shared" si="8"/>
        <v>3438</v>
      </c>
    </row>
    <row r="45" spans="1:10">
      <c r="A45" s="97">
        <v>49</v>
      </c>
      <c r="B45" s="96" t="s">
        <v>45</v>
      </c>
      <c r="C45" s="63">
        <v>58262</v>
      </c>
      <c r="D45" s="63">
        <v>57795</v>
      </c>
      <c r="E45" s="63">
        <v>58161</v>
      </c>
      <c r="F45" s="84">
        <f t="shared" si="5"/>
        <v>1.5773813478947501E-2</v>
      </c>
      <c r="G45" s="84">
        <f t="shared" si="6"/>
        <v>-1.7335484535374688E-3</v>
      </c>
      <c r="H45" s="63">
        <f t="shared" si="7"/>
        <v>-101</v>
      </c>
      <c r="I45" s="86">
        <f t="shared" si="4"/>
        <v>-2.7793600867380495E-4</v>
      </c>
      <c r="J45" s="62">
        <f t="shared" si="8"/>
        <v>366</v>
      </c>
    </row>
    <row r="46" spans="1:10">
      <c r="A46" s="97">
        <v>50</v>
      </c>
      <c r="B46" s="96" t="s">
        <v>46</v>
      </c>
      <c r="C46" s="63">
        <v>1681</v>
      </c>
      <c r="D46" s="63">
        <v>1255</v>
      </c>
      <c r="E46" s="63">
        <v>1285</v>
      </c>
      <c r="F46" s="84">
        <f t="shared" si="5"/>
        <v>3.4850415777664653E-4</v>
      </c>
      <c r="G46" s="84">
        <f t="shared" si="6"/>
        <v>-0.23557406305770376</v>
      </c>
      <c r="H46" s="63">
        <f t="shared" si="7"/>
        <v>-396</v>
      </c>
      <c r="I46" s="86">
        <f t="shared" si="4"/>
        <v>-1.0897293013349184E-3</v>
      </c>
      <c r="J46" s="62">
        <f t="shared" si="8"/>
        <v>30</v>
      </c>
    </row>
    <row r="47" spans="1:10">
      <c r="A47" s="97">
        <v>51</v>
      </c>
      <c r="B47" s="96" t="s">
        <v>47</v>
      </c>
      <c r="C47" s="63">
        <v>9157</v>
      </c>
      <c r="D47" s="63">
        <v>10121</v>
      </c>
      <c r="E47" s="63">
        <v>10385</v>
      </c>
      <c r="F47" s="84">
        <f t="shared" si="5"/>
        <v>2.8165102556501746E-3</v>
      </c>
      <c r="G47" s="84">
        <f t="shared" si="6"/>
        <v>0.13410505624112701</v>
      </c>
      <c r="H47" s="63">
        <f t="shared" si="7"/>
        <v>1228</v>
      </c>
      <c r="I47" s="86">
        <f t="shared" si="4"/>
        <v>3.3792615708062622E-3</v>
      </c>
      <c r="J47" s="62">
        <f t="shared" si="8"/>
        <v>264</v>
      </c>
    </row>
    <row r="48" spans="1:10">
      <c r="A48" s="97">
        <v>52</v>
      </c>
      <c r="B48" s="96" t="s">
        <v>48</v>
      </c>
      <c r="C48" s="63">
        <v>42114</v>
      </c>
      <c r="D48" s="63">
        <v>42191</v>
      </c>
      <c r="E48" s="63">
        <v>43276</v>
      </c>
      <c r="F48" s="84">
        <f t="shared" si="5"/>
        <v>1.1736860647425802E-2</v>
      </c>
      <c r="G48" s="84">
        <f t="shared" si="6"/>
        <v>2.759177470674835E-2</v>
      </c>
      <c r="H48" s="63">
        <f t="shared" si="7"/>
        <v>1162</v>
      </c>
      <c r="I48" s="86">
        <f t="shared" si="4"/>
        <v>3.1976400205837759E-3</v>
      </c>
      <c r="J48" s="62">
        <f t="shared" si="8"/>
        <v>1085</v>
      </c>
    </row>
    <row r="49" spans="1:10">
      <c r="A49" s="97">
        <v>53</v>
      </c>
      <c r="B49" s="96" t="s">
        <v>49</v>
      </c>
      <c r="C49" s="63">
        <v>5184</v>
      </c>
      <c r="D49" s="63">
        <v>5751</v>
      </c>
      <c r="E49" s="63">
        <v>5753</v>
      </c>
      <c r="F49" s="84">
        <f t="shared" si="5"/>
        <v>1.5602680308864183E-3</v>
      </c>
      <c r="G49" s="84">
        <f t="shared" si="6"/>
        <v>0.1097608024691358</v>
      </c>
      <c r="H49" s="63">
        <f t="shared" si="7"/>
        <v>569</v>
      </c>
      <c r="I49" s="86">
        <f t="shared" si="4"/>
        <v>1.5657979102514357E-3</v>
      </c>
      <c r="J49" s="62">
        <f t="shared" si="8"/>
        <v>2</v>
      </c>
    </row>
    <row r="50" spans="1:10">
      <c r="A50" s="97">
        <v>55</v>
      </c>
      <c r="B50" s="96" t="s">
        <v>50</v>
      </c>
      <c r="C50" s="63">
        <v>89573</v>
      </c>
      <c r="D50" s="63">
        <v>76803</v>
      </c>
      <c r="E50" s="63">
        <v>96553</v>
      </c>
      <c r="F50" s="84">
        <f t="shared" si="5"/>
        <v>2.6186087117360743E-2</v>
      </c>
      <c r="G50" s="84">
        <f t="shared" si="6"/>
        <v>7.7925267658781106E-2</v>
      </c>
      <c r="H50" s="63">
        <f t="shared" si="7"/>
        <v>6980</v>
      </c>
      <c r="I50" s="86">
        <f t="shared" si="4"/>
        <v>1.9207854856862955E-2</v>
      </c>
      <c r="J50" s="62">
        <f t="shared" si="8"/>
        <v>19750</v>
      </c>
    </row>
    <row r="51" spans="1:10">
      <c r="A51" s="97">
        <v>56</v>
      </c>
      <c r="B51" s="96" t="s">
        <v>51</v>
      </c>
      <c r="C51" s="63">
        <v>138656</v>
      </c>
      <c r="D51" s="63">
        <v>163297</v>
      </c>
      <c r="E51" s="63">
        <v>165129</v>
      </c>
      <c r="F51" s="84">
        <f t="shared" si="5"/>
        <v>4.4784547135797562E-2</v>
      </c>
      <c r="G51" s="84">
        <f t="shared" si="6"/>
        <v>0.19092574428802214</v>
      </c>
      <c r="H51" s="63">
        <f t="shared" si="7"/>
        <v>26473</v>
      </c>
      <c r="I51" s="86">
        <f t="shared" si="4"/>
        <v>7.2849504530907314E-2</v>
      </c>
      <c r="J51" s="62">
        <f t="shared" si="8"/>
        <v>1832</v>
      </c>
    </row>
    <row r="52" spans="1:10">
      <c r="A52" s="97">
        <v>58</v>
      </c>
      <c r="B52" s="96" t="s">
        <v>52</v>
      </c>
      <c r="C52" s="63">
        <v>6401</v>
      </c>
      <c r="D52" s="63">
        <v>6716</v>
      </c>
      <c r="E52" s="63">
        <v>6780</v>
      </c>
      <c r="F52" s="84">
        <f t="shared" si="5"/>
        <v>1.8388001476464307E-3</v>
      </c>
      <c r="G52" s="84">
        <f t="shared" si="6"/>
        <v>5.9209498515856898E-2</v>
      </c>
      <c r="H52" s="63">
        <f t="shared" si="7"/>
        <v>379</v>
      </c>
      <c r="I52" s="86">
        <f t="shared" si="4"/>
        <v>1.042947992944278E-3</v>
      </c>
      <c r="J52" s="62">
        <f t="shared" si="8"/>
        <v>64</v>
      </c>
    </row>
    <row r="53" spans="1:10">
      <c r="A53" s="97">
        <v>59</v>
      </c>
      <c r="B53" s="96" t="s">
        <v>53</v>
      </c>
      <c r="C53" s="63">
        <v>8502</v>
      </c>
      <c r="D53" s="63">
        <v>8470</v>
      </c>
      <c r="E53" s="63">
        <v>8421</v>
      </c>
      <c r="F53" s="84">
        <f t="shared" si="5"/>
        <v>2.2838548736475802E-3</v>
      </c>
      <c r="G53" s="84">
        <f t="shared" si="6"/>
        <v>-9.5271700776287938E-3</v>
      </c>
      <c r="H53" s="63">
        <f t="shared" si="7"/>
        <v>-81</v>
      </c>
      <c r="I53" s="86">
        <f t="shared" si="4"/>
        <v>-2.2289917527305148E-4</v>
      </c>
      <c r="J53" s="62">
        <f t="shared" si="8"/>
        <v>-49</v>
      </c>
    </row>
    <row r="54" spans="1:10">
      <c r="A54" s="97">
        <v>60</v>
      </c>
      <c r="B54" s="96" t="s">
        <v>54</v>
      </c>
      <c r="C54" s="63">
        <v>2669</v>
      </c>
      <c r="D54" s="63">
        <v>2875</v>
      </c>
      <c r="E54" s="63">
        <v>2876</v>
      </c>
      <c r="F54" s="84">
        <f t="shared" si="5"/>
        <v>7.799984107125568E-4</v>
      </c>
      <c r="G54" s="84">
        <f t="shared" si="6"/>
        <v>7.7557137504683404E-2</v>
      </c>
      <c r="H54" s="63">
        <f t="shared" si="7"/>
        <v>207</v>
      </c>
      <c r="I54" s="86">
        <f t="shared" si="4"/>
        <v>5.6963122569779825E-4</v>
      </c>
      <c r="J54" s="62">
        <f t="shared" si="8"/>
        <v>1</v>
      </c>
    </row>
    <row r="55" spans="1:10">
      <c r="A55" s="97">
        <v>61</v>
      </c>
      <c r="B55" s="96" t="s">
        <v>55</v>
      </c>
      <c r="C55" s="63">
        <v>7130</v>
      </c>
      <c r="D55" s="63">
        <v>7057</v>
      </c>
      <c r="E55" s="63">
        <v>7036</v>
      </c>
      <c r="F55" s="84">
        <f t="shared" si="5"/>
        <v>1.9082297697404552E-3</v>
      </c>
      <c r="G55" s="84">
        <f t="shared" si="6"/>
        <v>-1.3183730715287518E-2</v>
      </c>
      <c r="H55" s="63">
        <f t="shared" si="7"/>
        <v>-94</v>
      </c>
      <c r="I55" s="86">
        <f t="shared" si="4"/>
        <v>-2.5867311698354124E-4</v>
      </c>
      <c r="J55" s="62">
        <f t="shared" si="8"/>
        <v>-21</v>
      </c>
    </row>
    <row r="56" spans="1:10">
      <c r="A56" s="97">
        <v>62</v>
      </c>
      <c r="B56" s="96" t="s">
        <v>56</v>
      </c>
      <c r="C56" s="63">
        <v>20117</v>
      </c>
      <c r="D56" s="63">
        <v>21437</v>
      </c>
      <c r="E56" s="63">
        <v>22140</v>
      </c>
      <c r="F56" s="84">
        <f t="shared" si="5"/>
        <v>6.0045774732879025E-3</v>
      </c>
      <c r="G56" s="84">
        <f t="shared" si="6"/>
        <v>0.10056171397325644</v>
      </c>
      <c r="H56" s="63">
        <f t="shared" si="7"/>
        <v>2023</v>
      </c>
      <c r="I56" s="86">
        <f t="shared" si="4"/>
        <v>5.5669756984862116E-3</v>
      </c>
      <c r="J56" s="62">
        <f t="shared" si="8"/>
        <v>703</v>
      </c>
    </row>
    <row r="57" spans="1:10">
      <c r="A57" s="97">
        <v>63</v>
      </c>
      <c r="B57" s="96" t="s">
        <v>57</v>
      </c>
      <c r="C57" s="63">
        <v>29940</v>
      </c>
      <c r="D57" s="63">
        <v>34089</v>
      </c>
      <c r="E57" s="63">
        <v>33175</v>
      </c>
      <c r="F57" s="84">
        <f t="shared" si="5"/>
        <v>8.9973738787861857E-3</v>
      </c>
      <c r="G57" s="84">
        <f t="shared" si="6"/>
        <v>0.10804943219772879</v>
      </c>
      <c r="H57" s="63">
        <f t="shared" si="7"/>
        <v>3235</v>
      </c>
      <c r="I57" s="86">
        <f t="shared" si="4"/>
        <v>8.9022078025718706E-3</v>
      </c>
      <c r="J57" s="62">
        <f t="shared" si="8"/>
        <v>-914</v>
      </c>
    </row>
    <row r="58" spans="1:10">
      <c r="A58" s="97">
        <v>64</v>
      </c>
      <c r="B58" s="96" t="s">
        <v>58</v>
      </c>
      <c r="C58" s="63">
        <v>43612</v>
      </c>
      <c r="D58" s="63">
        <v>43445</v>
      </c>
      <c r="E58" s="63">
        <v>43452</v>
      </c>
      <c r="F58" s="84">
        <f t="shared" si="5"/>
        <v>1.1784593512615444E-2</v>
      </c>
      <c r="G58" s="84">
        <f t="shared" si="6"/>
        <v>-3.6687150325598458E-3</v>
      </c>
      <c r="H58" s="63">
        <f t="shared" si="7"/>
        <v>-160</v>
      </c>
      <c r="I58" s="86">
        <f t="shared" si="4"/>
        <v>-4.4029466720602766E-4</v>
      </c>
      <c r="J58" s="62">
        <f t="shared" si="8"/>
        <v>7</v>
      </c>
    </row>
    <row r="59" spans="1:10">
      <c r="A59" s="97">
        <v>65</v>
      </c>
      <c r="B59" s="96" t="s">
        <v>59</v>
      </c>
      <c r="C59" s="63">
        <v>13875</v>
      </c>
      <c r="D59" s="63">
        <v>13816</v>
      </c>
      <c r="E59" s="63">
        <v>13969</v>
      </c>
      <c r="F59" s="84">
        <f t="shared" si="5"/>
        <v>3.7885249649665179E-3</v>
      </c>
      <c r="G59" s="84">
        <f t="shared" si="6"/>
        <v>6.7747747747747746E-3</v>
      </c>
      <c r="H59" s="63">
        <f t="shared" si="7"/>
        <v>94</v>
      </c>
      <c r="I59" s="86">
        <f t="shared" si="4"/>
        <v>2.5867311698354124E-4</v>
      </c>
      <c r="J59" s="62">
        <f t="shared" si="8"/>
        <v>153</v>
      </c>
    </row>
    <row r="60" spans="1:10">
      <c r="A60" s="97">
        <v>66</v>
      </c>
      <c r="B60" s="96" t="s">
        <v>60</v>
      </c>
      <c r="C60" s="63">
        <v>21970</v>
      </c>
      <c r="D60" s="63">
        <v>23394</v>
      </c>
      <c r="E60" s="63">
        <v>23667</v>
      </c>
      <c r="F60" s="84">
        <f t="shared" si="5"/>
        <v>6.4187143207003064E-3</v>
      </c>
      <c r="G60" s="84">
        <f t="shared" si="6"/>
        <v>7.7241693218024585E-2</v>
      </c>
      <c r="H60" s="63">
        <f t="shared" si="7"/>
        <v>1697</v>
      </c>
      <c r="I60" s="86">
        <f t="shared" si="4"/>
        <v>4.6698753140539308E-3</v>
      </c>
      <c r="J60" s="62">
        <f t="shared" si="8"/>
        <v>273</v>
      </c>
    </row>
    <row r="61" spans="1:10">
      <c r="A61" s="97">
        <v>68</v>
      </c>
      <c r="B61" s="96" t="s">
        <v>61</v>
      </c>
      <c r="C61" s="63">
        <v>14388</v>
      </c>
      <c r="D61" s="63">
        <v>22374</v>
      </c>
      <c r="E61" s="63">
        <v>22882</v>
      </c>
      <c r="F61" s="84">
        <f t="shared" si="5"/>
        <v>6.2058148935760513E-3</v>
      </c>
      <c r="G61" s="84">
        <f t="shared" si="6"/>
        <v>0.5903530720044482</v>
      </c>
      <c r="H61" s="63">
        <f t="shared" si="7"/>
        <v>8494</v>
      </c>
      <c r="I61" s="86">
        <f t="shared" si="4"/>
        <v>2.3374143145299991E-2</v>
      </c>
      <c r="J61" s="62">
        <f t="shared" si="8"/>
        <v>508</v>
      </c>
    </row>
    <row r="62" spans="1:10">
      <c r="A62" s="97">
        <v>69</v>
      </c>
      <c r="B62" s="96" t="s">
        <v>62</v>
      </c>
      <c r="C62" s="63">
        <v>69646</v>
      </c>
      <c r="D62" s="63">
        <v>73526</v>
      </c>
      <c r="E62" s="63">
        <v>73744</v>
      </c>
      <c r="F62" s="84">
        <f t="shared" si="5"/>
        <v>2.0000070514459938E-2</v>
      </c>
      <c r="G62" s="84">
        <f t="shared" si="6"/>
        <v>5.8840421560462909E-2</v>
      </c>
      <c r="H62" s="63">
        <f t="shared" si="7"/>
        <v>4098</v>
      </c>
      <c r="I62" s="86">
        <f t="shared" si="4"/>
        <v>1.1277047163814382E-2</v>
      </c>
      <c r="J62" s="62">
        <f t="shared" si="8"/>
        <v>218</v>
      </c>
    </row>
    <row r="63" spans="1:10">
      <c r="A63" s="97">
        <v>70</v>
      </c>
      <c r="B63" s="96" t="s">
        <v>63</v>
      </c>
      <c r="C63" s="63">
        <v>90442</v>
      </c>
      <c r="D63" s="63">
        <v>90486</v>
      </c>
      <c r="E63" s="63">
        <v>90767</v>
      </c>
      <c r="F63" s="84">
        <f t="shared" si="5"/>
        <v>2.4616869174251266E-2</v>
      </c>
      <c r="G63" s="84">
        <f t="shared" si="6"/>
        <v>3.5934632139934986E-3</v>
      </c>
      <c r="H63" s="63">
        <f t="shared" si="7"/>
        <v>325</v>
      </c>
      <c r="I63" s="86">
        <f t="shared" si="4"/>
        <v>8.9434854276224367E-4</v>
      </c>
      <c r="J63" s="62">
        <f t="shared" si="8"/>
        <v>281</v>
      </c>
    </row>
    <row r="64" spans="1:10">
      <c r="A64" s="97">
        <v>71</v>
      </c>
      <c r="B64" s="96" t="s">
        <v>64</v>
      </c>
      <c r="C64" s="63">
        <v>40769</v>
      </c>
      <c r="D64" s="63">
        <v>43549</v>
      </c>
      <c r="E64" s="63">
        <v>43968</v>
      </c>
      <c r="F64" s="84">
        <f t="shared" si="5"/>
        <v>1.1924537594648711E-2</v>
      </c>
      <c r="G64" s="84">
        <f t="shared" si="6"/>
        <v>7.8466481885746522E-2</v>
      </c>
      <c r="H64" s="63">
        <f t="shared" si="7"/>
        <v>3199</v>
      </c>
      <c r="I64" s="86">
        <f t="shared" si="4"/>
        <v>8.8031415024505157E-3</v>
      </c>
      <c r="J64" s="62">
        <f t="shared" si="8"/>
        <v>419</v>
      </c>
    </row>
    <row r="65" spans="1:22">
      <c r="A65" s="97">
        <v>72</v>
      </c>
      <c r="B65" s="96" t="s">
        <v>65</v>
      </c>
      <c r="C65" s="63">
        <v>3570</v>
      </c>
      <c r="D65" s="63">
        <v>3424</v>
      </c>
      <c r="E65" s="63">
        <v>3437</v>
      </c>
      <c r="F65" s="84">
        <f t="shared" si="5"/>
        <v>9.3214691850454013E-4</v>
      </c>
      <c r="G65" s="84">
        <f t="shared" si="6"/>
        <v>-3.7254901960784313E-2</v>
      </c>
      <c r="H65" s="63">
        <f t="shared" si="7"/>
        <v>-133</v>
      </c>
      <c r="I65" s="86">
        <f t="shared" si="4"/>
        <v>-3.6599494211501048E-4</v>
      </c>
      <c r="J65" s="62">
        <f t="shared" si="8"/>
        <v>13</v>
      </c>
    </row>
    <row r="66" spans="1:22">
      <c r="A66" s="97">
        <v>73</v>
      </c>
      <c r="B66" s="96" t="s">
        <v>66</v>
      </c>
      <c r="C66" s="63">
        <v>26200</v>
      </c>
      <c r="D66" s="63">
        <v>26032</v>
      </c>
      <c r="E66" s="63">
        <v>26150</v>
      </c>
      <c r="F66" s="84">
        <f t="shared" ref="F66:F90" si="9">E66/$E$90</f>
        <v>7.0921274131200834E-3</v>
      </c>
      <c r="G66" s="84">
        <f t="shared" ref="G66:G90" si="10">(E66-C66)/C66</f>
        <v>-1.9083969465648854E-3</v>
      </c>
      <c r="H66" s="63">
        <f t="shared" ref="H66:H90" si="11">E66-C66</f>
        <v>-50</v>
      </c>
      <c r="I66" s="86">
        <f t="shared" si="4"/>
        <v>-1.3759208350188362E-4</v>
      </c>
      <c r="J66" s="62">
        <f t="shared" si="8"/>
        <v>118</v>
      </c>
    </row>
    <row r="67" spans="1:22">
      <c r="A67" s="97">
        <v>74</v>
      </c>
      <c r="B67" s="96" t="s">
        <v>67</v>
      </c>
      <c r="C67" s="63">
        <v>8120</v>
      </c>
      <c r="D67" s="63">
        <v>9787</v>
      </c>
      <c r="E67" s="63">
        <v>10049</v>
      </c>
      <c r="F67" s="84">
        <f t="shared" si="9"/>
        <v>2.7253838766517673E-3</v>
      </c>
      <c r="G67" s="84">
        <f t="shared" si="10"/>
        <v>0.23756157635467981</v>
      </c>
      <c r="H67" s="63">
        <f t="shared" si="11"/>
        <v>1929</v>
      </c>
      <c r="I67" s="86">
        <f t="shared" ref="I67:I90" si="12">H67/$H$90</f>
        <v>5.3083025815026707E-3</v>
      </c>
      <c r="J67" s="62">
        <f t="shared" ref="J67:J90" si="13">E67-D67</f>
        <v>262</v>
      </c>
    </row>
    <row r="68" spans="1:22">
      <c r="A68" s="97">
        <v>75</v>
      </c>
      <c r="B68" s="96" t="s">
        <v>68</v>
      </c>
      <c r="C68" s="63">
        <v>2251</v>
      </c>
      <c r="D68" s="63">
        <v>2366</v>
      </c>
      <c r="E68" s="63">
        <v>2406</v>
      </c>
      <c r="F68" s="84">
        <f t="shared" si="9"/>
        <v>6.5252996389930857E-4</v>
      </c>
      <c r="G68" s="84">
        <f t="shared" si="10"/>
        <v>6.885828520657486E-2</v>
      </c>
      <c r="H68" s="63">
        <f t="shared" si="11"/>
        <v>155</v>
      </c>
      <c r="I68" s="86">
        <f t="shared" si="12"/>
        <v>4.2653545885583925E-4</v>
      </c>
      <c r="J68" s="62">
        <f t="shared" si="13"/>
        <v>40</v>
      </c>
    </row>
    <row r="69" spans="1:22">
      <c r="A69" s="97">
        <v>77</v>
      </c>
      <c r="B69" s="96" t="s">
        <v>69</v>
      </c>
      <c r="C69" s="63">
        <v>6141</v>
      </c>
      <c r="D69" s="63">
        <v>6151</v>
      </c>
      <c r="E69" s="63">
        <v>6124</v>
      </c>
      <c r="F69" s="84">
        <f t="shared" si="9"/>
        <v>1.6608867410304929E-3</v>
      </c>
      <c r="G69" s="84">
        <f t="shared" si="10"/>
        <v>-2.768278781957336E-3</v>
      </c>
      <c r="H69" s="63">
        <f t="shared" si="11"/>
        <v>-17</v>
      </c>
      <c r="I69" s="86">
        <f t="shared" si="12"/>
        <v>-4.6781308390640435E-5</v>
      </c>
      <c r="J69" s="62">
        <f t="shared" si="13"/>
        <v>-27</v>
      </c>
    </row>
    <row r="70" spans="1:22">
      <c r="A70" s="97">
        <v>78</v>
      </c>
      <c r="B70" s="96" t="s">
        <v>70</v>
      </c>
      <c r="C70" s="63">
        <v>7130</v>
      </c>
      <c r="D70" s="63">
        <v>11395</v>
      </c>
      <c r="E70" s="63">
        <v>12064</v>
      </c>
      <c r="F70" s="84">
        <f t="shared" si="9"/>
        <v>3.2718709411809059E-3</v>
      </c>
      <c r="G70" s="84">
        <f t="shared" si="10"/>
        <v>0.69200561009817674</v>
      </c>
      <c r="H70" s="63">
        <f t="shared" si="11"/>
        <v>4934</v>
      </c>
      <c r="I70" s="86">
        <f t="shared" si="12"/>
        <v>1.3577586799965877E-2</v>
      </c>
      <c r="J70" s="62">
        <f t="shared" si="13"/>
        <v>669</v>
      </c>
    </row>
    <row r="71" spans="1:22">
      <c r="A71" s="97">
        <v>79</v>
      </c>
      <c r="B71" s="96" t="s">
        <v>71</v>
      </c>
      <c r="C71" s="63">
        <v>20156</v>
      </c>
      <c r="D71" s="63">
        <v>19341</v>
      </c>
      <c r="E71" s="63">
        <v>21213</v>
      </c>
      <c r="F71" s="84">
        <f t="shared" si="9"/>
        <v>5.7531663026583676E-3</v>
      </c>
      <c r="G71" s="84">
        <f t="shared" si="10"/>
        <v>5.2440960508037308E-2</v>
      </c>
      <c r="H71" s="63">
        <f t="shared" si="11"/>
        <v>1057</v>
      </c>
      <c r="I71" s="86">
        <f t="shared" si="12"/>
        <v>2.9086966452298202E-3</v>
      </c>
      <c r="J71" s="62">
        <f t="shared" si="13"/>
        <v>1872</v>
      </c>
    </row>
    <row r="72" spans="1:22">
      <c r="A72" s="97">
        <v>80</v>
      </c>
      <c r="B72" s="96" t="s">
        <v>72</v>
      </c>
      <c r="C72" s="63">
        <v>27125</v>
      </c>
      <c r="D72" s="63">
        <v>30133</v>
      </c>
      <c r="E72" s="63">
        <v>30730</v>
      </c>
      <c r="F72" s="84">
        <f t="shared" si="9"/>
        <v>8.3342667458959907E-3</v>
      </c>
      <c r="G72" s="84">
        <f t="shared" si="10"/>
        <v>0.13290322580645161</v>
      </c>
      <c r="H72" s="63">
        <f t="shared" si="11"/>
        <v>3605</v>
      </c>
      <c r="I72" s="86">
        <f t="shared" si="12"/>
        <v>9.9203892204858101E-3</v>
      </c>
      <c r="J72" s="62">
        <f t="shared" si="13"/>
        <v>597</v>
      </c>
    </row>
    <row r="73" spans="1:22">
      <c r="A73" s="97">
        <v>81</v>
      </c>
      <c r="B73" s="96" t="s">
        <v>73</v>
      </c>
      <c r="C73" s="63">
        <v>159042</v>
      </c>
      <c r="D73" s="63">
        <v>213227</v>
      </c>
      <c r="E73" s="63">
        <v>215742</v>
      </c>
      <c r="F73" s="84">
        <f t="shared" si="9"/>
        <v>5.851127160081656E-2</v>
      </c>
      <c r="G73" s="84">
        <f t="shared" si="10"/>
        <v>0.35650960123740899</v>
      </c>
      <c r="H73" s="63">
        <f t="shared" si="11"/>
        <v>56700</v>
      </c>
      <c r="I73" s="86">
        <f t="shared" si="12"/>
        <v>0.15602942269113604</v>
      </c>
      <c r="J73" s="62">
        <f t="shared" si="13"/>
        <v>2515</v>
      </c>
    </row>
    <row r="74" spans="1:22">
      <c r="A74" s="97">
        <v>82</v>
      </c>
      <c r="B74" s="96" t="s">
        <v>74</v>
      </c>
      <c r="C74" s="63">
        <v>142485</v>
      </c>
      <c r="D74" s="63">
        <v>161691</v>
      </c>
      <c r="E74" s="63">
        <v>160836</v>
      </c>
      <c r="F74" s="84">
        <f t="shared" si="9"/>
        <v>4.3620244918416123E-2</v>
      </c>
      <c r="G74" s="84">
        <f t="shared" si="10"/>
        <v>0.12879250447415516</v>
      </c>
      <c r="H74" s="63">
        <f t="shared" si="11"/>
        <v>18351</v>
      </c>
      <c r="I74" s="86">
        <f t="shared" si="12"/>
        <v>5.0499046486861335E-2</v>
      </c>
      <c r="J74" s="62">
        <f t="shared" si="13"/>
        <v>-855</v>
      </c>
    </row>
    <row r="75" spans="1:22">
      <c r="A75" s="97">
        <v>84</v>
      </c>
      <c r="B75" s="96" t="s">
        <v>75</v>
      </c>
      <c r="C75" s="63">
        <v>1472</v>
      </c>
      <c r="D75" s="63">
        <v>4697</v>
      </c>
      <c r="E75" s="63">
        <v>5439</v>
      </c>
      <c r="F75" s="84">
        <f t="shared" si="9"/>
        <v>1.4751082600367163E-3</v>
      </c>
      <c r="G75" s="84">
        <f t="shared" si="10"/>
        <v>2.6949728260869565</v>
      </c>
      <c r="H75" s="63">
        <f t="shared" si="11"/>
        <v>3967</v>
      </c>
      <c r="I75" s="86">
        <f t="shared" si="12"/>
        <v>1.0916555905039448E-2</v>
      </c>
      <c r="J75" s="62">
        <f t="shared" si="13"/>
        <v>742</v>
      </c>
    </row>
    <row r="76" spans="1:22">
      <c r="A76" s="97">
        <v>85</v>
      </c>
      <c r="B76" s="96" t="s">
        <v>76</v>
      </c>
      <c r="C76" s="63">
        <v>300355</v>
      </c>
      <c r="D76" s="63">
        <v>362621</v>
      </c>
      <c r="E76" s="63">
        <v>409048</v>
      </c>
      <c r="F76" s="84">
        <f t="shared" si="9"/>
        <v>0.11093768772779899</v>
      </c>
      <c r="G76" s="84">
        <f t="shared" si="10"/>
        <v>0.36188177323500526</v>
      </c>
      <c r="H76" s="63">
        <f t="shared" si="11"/>
        <v>108693</v>
      </c>
      <c r="I76" s="86">
        <f t="shared" si="12"/>
        <v>0.29910592664140478</v>
      </c>
      <c r="J76" s="62">
        <f t="shared" si="13"/>
        <v>46427</v>
      </c>
    </row>
    <row r="77" spans="1:22">
      <c r="A77" s="97">
        <v>86</v>
      </c>
      <c r="B77" s="96" t="s">
        <v>77</v>
      </c>
      <c r="C77" s="63">
        <v>151355</v>
      </c>
      <c r="D77" s="63">
        <v>165321</v>
      </c>
      <c r="E77" s="63">
        <v>166387</v>
      </c>
      <c r="F77" s="84">
        <f t="shared" si="9"/>
        <v>4.5125728638118978E-2</v>
      </c>
      <c r="G77" s="84">
        <f t="shared" si="10"/>
        <v>9.9316177199299666E-2</v>
      </c>
      <c r="H77" s="63">
        <f t="shared" si="11"/>
        <v>15032</v>
      </c>
      <c r="I77" s="86">
        <f t="shared" si="12"/>
        <v>4.1365683984006293E-2</v>
      </c>
      <c r="J77" s="62">
        <f t="shared" si="13"/>
        <v>1066</v>
      </c>
    </row>
    <row r="78" spans="1:22">
      <c r="A78" s="97">
        <v>87</v>
      </c>
      <c r="B78" s="96" t="s">
        <v>78</v>
      </c>
      <c r="C78" s="62">
        <v>12491</v>
      </c>
      <c r="D78" s="63">
        <v>15638</v>
      </c>
      <c r="E78" s="62">
        <v>14955</v>
      </c>
      <c r="F78" s="84">
        <f t="shared" si="9"/>
        <v>4.0559374938130338E-3</v>
      </c>
      <c r="G78" s="84">
        <f t="shared" si="10"/>
        <v>0.19726202866063566</v>
      </c>
      <c r="H78" s="63">
        <f t="shared" si="11"/>
        <v>2464</v>
      </c>
      <c r="I78" s="86">
        <f t="shared" si="12"/>
        <v>6.7805378749728256E-3</v>
      </c>
      <c r="J78" s="62">
        <f t="shared" si="13"/>
        <v>-683</v>
      </c>
    </row>
    <row r="79" spans="1:22">
      <c r="A79" s="97">
        <v>88</v>
      </c>
      <c r="B79" s="96" t="s">
        <v>79</v>
      </c>
      <c r="C79" s="62">
        <v>24196</v>
      </c>
      <c r="D79" s="63">
        <v>26656</v>
      </c>
      <c r="E79" s="62">
        <v>27107</v>
      </c>
      <c r="F79" s="84">
        <f t="shared" si="9"/>
        <v>7.3516748675887611E-3</v>
      </c>
      <c r="G79" s="84">
        <f t="shared" si="10"/>
        <v>0.1203091420069433</v>
      </c>
      <c r="H79" s="63">
        <f t="shared" si="11"/>
        <v>2911</v>
      </c>
      <c r="I79" s="86">
        <f t="shared" si="12"/>
        <v>8.0106111014796658E-3</v>
      </c>
      <c r="J79" s="62">
        <f t="shared" si="13"/>
        <v>451</v>
      </c>
    </row>
    <row r="80" spans="1:22">
      <c r="A80" s="97">
        <v>90</v>
      </c>
      <c r="B80" s="96" t="s">
        <v>80</v>
      </c>
      <c r="C80" s="62">
        <v>4357</v>
      </c>
      <c r="D80" s="63">
        <v>4948</v>
      </c>
      <c r="E80" s="62">
        <v>5115</v>
      </c>
      <c r="F80" s="84">
        <f t="shared" si="9"/>
        <v>1.3872363945739666E-3</v>
      </c>
      <c r="G80" s="84">
        <f t="shared" si="10"/>
        <v>0.17397291714482441</v>
      </c>
      <c r="H80" s="63">
        <f t="shared" si="11"/>
        <v>758</v>
      </c>
      <c r="I80" s="86">
        <f t="shared" si="12"/>
        <v>2.0858959858885561E-3</v>
      </c>
      <c r="J80" s="62">
        <f t="shared" si="13"/>
        <v>167</v>
      </c>
      <c r="U80" s="12"/>
      <c r="V80" s="12"/>
    </row>
    <row r="81" spans="1:22">
      <c r="A81" s="97">
        <v>91</v>
      </c>
      <c r="B81" s="96" t="s">
        <v>81</v>
      </c>
      <c r="C81" s="62">
        <v>931</v>
      </c>
      <c r="D81" s="63">
        <v>1085</v>
      </c>
      <c r="E81" s="62">
        <v>1124</v>
      </c>
      <c r="F81" s="84">
        <f t="shared" si="9"/>
        <v>3.0483943450657644E-4</v>
      </c>
      <c r="G81" s="84">
        <f t="shared" si="10"/>
        <v>0.20730397422126745</v>
      </c>
      <c r="H81" s="63">
        <f t="shared" si="11"/>
        <v>193</v>
      </c>
      <c r="I81" s="86">
        <f t="shared" si="12"/>
        <v>5.3110544231727084E-4</v>
      </c>
      <c r="J81" s="62">
        <f t="shared" si="13"/>
        <v>39</v>
      </c>
      <c r="U81" s="10"/>
      <c r="V81" s="10"/>
    </row>
    <row r="82" spans="1:22">
      <c r="A82" s="97">
        <v>92</v>
      </c>
      <c r="B82" s="96" t="s">
        <v>82</v>
      </c>
      <c r="C82" s="62">
        <v>3320</v>
      </c>
      <c r="D82" s="63">
        <v>3240</v>
      </c>
      <c r="E82" s="62">
        <v>3141</v>
      </c>
      <c r="F82" s="84">
        <f t="shared" si="9"/>
        <v>8.5186891795832435E-4</v>
      </c>
      <c r="G82" s="84">
        <f t="shared" si="10"/>
        <v>-5.3915662650602408E-2</v>
      </c>
      <c r="H82" s="63">
        <f t="shared" si="11"/>
        <v>-179</v>
      </c>
      <c r="I82" s="86">
        <f t="shared" si="12"/>
        <v>-4.9257965893674343E-4</v>
      </c>
      <c r="J82" s="62">
        <f t="shared" si="13"/>
        <v>-99</v>
      </c>
    </row>
    <row r="83" spans="1:22">
      <c r="A83" s="97">
        <v>93</v>
      </c>
      <c r="B83" s="96" t="s">
        <v>83</v>
      </c>
      <c r="C83" s="62">
        <v>17944</v>
      </c>
      <c r="D83" s="63">
        <v>12389</v>
      </c>
      <c r="E83" s="62">
        <v>12661</v>
      </c>
      <c r="F83" s="84">
        <f t="shared" si="9"/>
        <v>3.4337829895798614E-3</v>
      </c>
      <c r="G83" s="84">
        <f t="shared" si="10"/>
        <v>-0.29441596076683013</v>
      </c>
      <c r="H83" s="63">
        <f t="shared" si="11"/>
        <v>-5283</v>
      </c>
      <c r="I83" s="86">
        <f t="shared" si="12"/>
        <v>-1.4537979542809025E-2</v>
      </c>
      <c r="J83" s="62">
        <f t="shared" si="13"/>
        <v>272</v>
      </c>
    </row>
    <row r="84" spans="1:22">
      <c r="A84" s="97">
        <v>94</v>
      </c>
      <c r="B84" s="96" t="s">
        <v>84</v>
      </c>
      <c r="C84" s="62">
        <v>16972</v>
      </c>
      <c r="D84" s="63">
        <v>18760</v>
      </c>
      <c r="E84" s="62">
        <v>18572</v>
      </c>
      <c r="F84" s="84">
        <f t="shared" si="9"/>
        <v>5.0369021153524353E-3</v>
      </c>
      <c r="G84" s="84">
        <f t="shared" si="10"/>
        <v>9.4272920103700211E-2</v>
      </c>
      <c r="H84" s="63">
        <f t="shared" si="11"/>
        <v>1600</v>
      </c>
      <c r="I84" s="86">
        <f t="shared" si="12"/>
        <v>4.4029466720602759E-3</v>
      </c>
      <c r="J84" s="62">
        <f t="shared" si="13"/>
        <v>-188</v>
      </c>
    </row>
    <row r="85" spans="1:22">
      <c r="A85" s="97">
        <v>95</v>
      </c>
      <c r="B85" s="96" t="s">
        <v>85</v>
      </c>
      <c r="C85" s="62">
        <v>14168</v>
      </c>
      <c r="D85" s="63">
        <v>13858</v>
      </c>
      <c r="E85" s="62">
        <v>13672</v>
      </c>
      <c r="F85" s="84">
        <f t="shared" si="9"/>
        <v>3.7079757549589973E-3</v>
      </c>
      <c r="G85" s="84">
        <f t="shared" si="10"/>
        <v>-3.5008469791078488E-2</v>
      </c>
      <c r="H85" s="63">
        <f t="shared" si="11"/>
        <v>-496</v>
      </c>
      <c r="I85" s="86">
        <f t="shared" si="12"/>
        <v>-1.3649134683386857E-3</v>
      </c>
      <c r="J85" s="62">
        <f t="shared" si="13"/>
        <v>-186</v>
      </c>
    </row>
    <row r="86" spans="1:22">
      <c r="A86" s="97">
        <v>96</v>
      </c>
      <c r="B86" s="96" t="s">
        <v>86</v>
      </c>
      <c r="C86" s="62">
        <v>83426</v>
      </c>
      <c r="D86" s="63">
        <v>47771</v>
      </c>
      <c r="E86" s="62">
        <v>48510</v>
      </c>
      <c r="F86" s="84">
        <f t="shared" si="9"/>
        <v>1.3156370967895037E-2</v>
      </c>
      <c r="G86" s="84">
        <f t="shared" si="10"/>
        <v>-0.41852659842255413</v>
      </c>
      <c r="H86" s="63">
        <f t="shared" si="11"/>
        <v>-34916</v>
      </c>
      <c r="I86" s="86">
        <f t="shared" si="12"/>
        <v>-9.6083303751035382E-2</v>
      </c>
      <c r="J86" s="62">
        <f t="shared" si="13"/>
        <v>739</v>
      </c>
    </row>
    <row r="87" spans="1:22">
      <c r="A87" s="97">
        <v>97</v>
      </c>
      <c r="B87" s="96" t="s">
        <v>87</v>
      </c>
      <c r="C87" s="62">
        <v>21921</v>
      </c>
      <c r="D87" s="63">
        <v>32594</v>
      </c>
      <c r="E87" s="62">
        <v>32252</v>
      </c>
      <c r="F87" s="84">
        <f t="shared" si="9"/>
        <v>8.7470475460018713E-3</v>
      </c>
      <c r="G87" s="84">
        <f t="shared" si="10"/>
        <v>0.47128324437753755</v>
      </c>
      <c r="H87" s="63">
        <f t="shared" si="11"/>
        <v>10331</v>
      </c>
      <c r="I87" s="86">
        <f t="shared" si="12"/>
        <v>2.8429276293159198E-2</v>
      </c>
      <c r="J87" s="62">
        <f t="shared" si="13"/>
        <v>-342</v>
      </c>
    </row>
    <row r="88" spans="1:22">
      <c r="A88" s="97">
        <v>98</v>
      </c>
      <c r="B88" s="96" t="s">
        <v>88</v>
      </c>
      <c r="C88" s="62">
        <v>1041</v>
      </c>
      <c r="D88" s="63">
        <v>1099</v>
      </c>
      <c r="E88" s="62">
        <v>1232</v>
      </c>
      <c r="F88" s="84">
        <f t="shared" si="9"/>
        <v>3.3413005632749305E-4</v>
      </c>
      <c r="G88" s="84">
        <f t="shared" si="10"/>
        <v>0.1834774255523535</v>
      </c>
      <c r="H88" s="63">
        <f t="shared" si="11"/>
        <v>191</v>
      </c>
      <c r="I88" s="86">
        <f t="shared" si="12"/>
        <v>5.2560175897719543E-4</v>
      </c>
      <c r="J88" s="62">
        <f t="shared" si="13"/>
        <v>133</v>
      </c>
    </row>
    <row r="89" spans="1:22" ht="15" thickBot="1">
      <c r="A89" s="97">
        <v>99</v>
      </c>
      <c r="B89" s="96" t="s">
        <v>89</v>
      </c>
      <c r="C89" s="62">
        <v>1588</v>
      </c>
      <c r="D89" s="63">
        <v>1661</v>
      </c>
      <c r="E89" s="62">
        <v>1687</v>
      </c>
      <c r="F89" s="84">
        <f t="shared" si="9"/>
        <v>4.575303612211694E-4</v>
      </c>
      <c r="G89" s="84">
        <f t="shared" si="10"/>
        <v>6.2342569269521413E-2</v>
      </c>
      <c r="H89" s="63">
        <f t="shared" si="11"/>
        <v>99</v>
      </c>
      <c r="I89" s="86">
        <f t="shared" si="12"/>
        <v>2.724323253337296E-4</v>
      </c>
      <c r="J89" s="62">
        <f t="shared" si="13"/>
        <v>26</v>
      </c>
    </row>
    <row r="90" spans="1:22" s="12" customFormat="1" ht="15" thickBot="1">
      <c r="A90" s="87" t="s">
        <v>90</v>
      </c>
      <c r="B90" s="88"/>
      <c r="C90" s="89">
        <v>3323794</v>
      </c>
      <c r="D90" s="90">
        <v>3576998</v>
      </c>
      <c r="E90" s="89">
        <v>3687187</v>
      </c>
      <c r="F90" s="91">
        <f t="shared" si="9"/>
        <v>1</v>
      </c>
      <c r="G90" s="91">
        <f t="shared" si="10"/>
        <v>0.10933078283431524</v>
      </c>
      <c r="H90" s="90">
        <f t="shared" si="11"/>
        <v>363393</v>
      </c>
      <c r="I90" s="92">
        <f t="shared" si="12"/>
        <v>1</v>
      </c>
      <c r="J90" s="89">
        <f t="shared" si="13"/>
        <v>110189</v>
      </c>
      <c r="L90" s="35"/>
      <c r="M90" s="35"/>
      <c r="U90" s="8"/>
      <c r="V90" s="8"/>
    </row>
    <row r="91" spans="1:22" s="10" customFormat="1">
      <c r="C91" s="21"/>
      <c r="D91" s="9"/>
      <c r="E91" s="9"/>
      <c r="H91" s="22"/>
      <c r="I91" s="22"/>
      <c r="U91" s="8"/>
      <c r="V91" s="8"/>
    </row>
    <row r="92" spans="1:22">
      <c r="C92" s="9"/>
      <c r="D92" s="9"/>
      <c r="E92" s="9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7"/>
  <sheetViews>
    <sheetView workbookViewId="0">
      <pane ySplit="1" topLeftCell="A7" activePane="bottomLeft" state="frozen"/>
      <selection pane="bottomLeft" activeCell="C27" sqref="C27"/>
    </sheetView>
  </sheetViews>
  <sheetFormatPr defaultColWidth="8.81640625" defaultRowHeight="14.5"/>
  <cols>
    <col min="1" max="1" width="13.7265625" style="8" bestFit="1" customWidth="1"/>
    <col min="2" max="2" width="34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22.54296875" style="8" customWidth="1"/>
    <col min="7" max="7" width="28.453125" style="8" customWidth="1"/>
    <col min="8" max="8" width="26.7265625" style="8" customWidth="1"/>
    <col min="9" max="9" width="20.26953125" style="8" customWidth="1"/>
    <col min="10" max="10" width="29" style="8" customWidth="1"/>
    <col min="11" max="11" width="8.81640625" style="8"/>
    <col min="12" max="12" width="8.81640625" style="10"/>
    <col min="13" max="13" width="37.26953125" style="10" bestFit="1" customWidth="1"/>
    <col min="14" max="14" width="8.81640625" style="10"/>
    <col min="15" max="21" width="8.81640625" style="8"/>
    <col min="22" max="22" width="33.26953125" style="8" bestFit="1" customWidth="1"/>
    <col min="23" max="16384" width="8.81640625" style="8"/>
  </cols>
  <sheetData>
    <row r="1" spans="1:23" ht="44" thickBot="1">
      <c r="A1" s="16" t="s">
        <v>1</v>
      </c>
      <c r="B1" s="7" t="s">
        <v>91</v>
      </c>
      <c r="C1" s="4">
        <v>41730</v>
      </c>
      <c r="D1" s="4">
        <v>42064</v>
      </c>
      <c r="E1" s="4">
        <v>42095</v>
      </c>
      <c r="F1" s="1" t="s">
        <v>286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3">
      <c r="A2" s="98">
        <v>10</v>
      </c>
      <c r="B2" s="94" t="s">
        <v>10</v>
      </c>
      <c r="C2" s="82">
        <v>111785</v>
      </c>
      <c r="D2" s="82">
        <v>116622</v>
      </c>
      <c r="E2" s="122">
        <v>116736</v>
      </c>
      <c r="F2" s="83">
        <f t="shared" ref="F2:F26" si="0">E2/$E$26</f>
        <v>0.14074735863593124</v>
      </c>
      <c r="G2" s="83">
        <f t="shared" ref="G2:G26" si="1">(E2-C2)/C2</f>
        <v>4.4290378852261038E-2</v>
      </c>
      <c r="H2" s="82">
        <f t="shared" ref="H2:H26" si="2">E2-C2</f>
        <v>4951</v>
      </c>
      <c r="I2" s="85">
        <f>H2/$H$26</f>
        <v>0.20039666477778678</v>
      </c>
      <c r="J2" s="81">
        <f>E2-D2</f>
        <v>114</v>
      </c>
      <c r="M2" s="77"/>
      <c r="N2" s="80"/>
      <c r="V2" s="3"/>
      <c r="W2" s="11"/>
    </row>
    <row r="3" spans="1:23">
      <c r="A3" s="97">
        <v>11</v>
      </c>
      <c r="B3" s="96" t="s">
        <v>11</v>
      </c>
      <c r="C3" s="63">
        <v>2168</v>
      </c>
      <c r="D3" s="63">
        <v>2405</v>
      </c>
      <c r="E3" s="123">
        <v>2486</v>
      </c>
      <c r="F3" s="84">
        <f t="shared" si="0"/>
        <v>2.9973438662359944E-3</v>
      </c>
      <c r="G3" s="84">
        <f t="shared" si="1"/>
        <v>0.14667896678966791</v>
      </c>
      <c r="H3" s="63">
        <f t="shared" si="2"/>
        <v>318</v>
      </c>
      <c r="I3" s="86">
        <f t="shared" ref="I3:I26" si="3">H3/$H$26</f>
        <v>1.2871367279203433E-2</v>
      </c>
      <c r="J3" s="62">
        <f t="shared" ref="J3:J26" si="4">E3-D3</f>
        <v>81</v>
      </c>
      <c r="M3" s="77"/>
      <c r="N3" s="80"/>
      <c r="V3" s="3"/>
      <c r="W3" s="11"/>
    </row>
    <row r="4" spans="1:23">
      <c r="A4" s="97">
        <v>12</v>
      </c>
      <c r="B4" s="96" t="s">
        <v>12</v>
      </c>
      <c r="C4" s="63">
        <v>1228</v>
      </c>
      <c r="D4" s="63">
        <v>1246</v>
      </c>
      <c r="E4" s="123">
        <v>1368</v>
      </c>
      <c r="F4" s="84">
        <f t="shared" si="0"/>
        <v>1.6493831090148192E-3</v>
      </c>
      <c r="G4" s="84">
        <f t="shared" si="1"/>
        <v>0.11400651465798045</v>
      </c>
      <c r="H4" s="63">
        <f t="shared" si="2"/>
        <v>140</v>
      </c>
      <c r="I4" s="86">
        <f t="shared" si="3"/>
        <v>5.6666396826681774E-3</v>
      </c>
      <c r="J4" s="62">
        <f t="shared" si="4"/>
        <v>122</v>
      </c>
      <c r="M4" s="77"/>
      <c r="N4" s="80"/>
      <c r="V4" s="3"/>
      <c r="W4" s="11"/>
    </row>
    <row r="5" spans="1:23">
      <c r="A5" s="97">
        <v>13</v>
      </c>
      <c r="B5" s="96" t="s">
        <v>13</v>
      </c>
      <c r="C5" s="63">
        <v>127575</v>
      </c>
      <c r="D5" s="63">
        <v>123683</v>
      </c>
      <c r="E5" s="123">
        <v>122293</v>
      </c>
      <c r="F5" s="84">
        <f t="shared" si="0"/>
        <v>0.14744737467160035</v>
      </c>
      <c r="G5" s="84">
        <f t="shared" si="1"/>
        <v>-4.140309621791103E-2</v>
      </c>
      <c r="H5" s="63">
        <f t="shared" si="2"/>
        <v>-5282</v>
      </c>
      <c r="I5" s="86">
        <f t="shared" si="3"/>
        <v>-0.21379422002752368</v>
      </c>
      <c r="J5" s="62">
        <f t="shared" si="4"/>
        <v>-1390</v>
      </c>
      <c r="M5" s="77"/>
      <c r="N5" s="80"/>
      <c r="V5" s="3"/>
      <c r="W5" s="11"/>
    </row>
    <row r="6" spans="1:23">
      <c r="A6" s="97">
        <v>14</v>
      </c>
      <c r="B6" s="96" t="s">
        <v>14</v>
      </c>
      <c r="C6" s="63">
        <v>239846</v>
      </c>
      <c r="D6" s="63">
        <v>244301</v>
      </c>
      <c r="E6" s="123">
        <v>242710</v>
      </c>
      <c r="F6" s="84">
        <f t="shared" si="0"/>
        <v>0.29263287601534121</v>
      </c>
      <c r="G6" s="84">
        <f t="shared" si="1"/>
        <v>1.1940995472094594E-2</v>
      </c>
      <c r="H6" s="63">
        <f t="shared" si="2"/>
        <v>2864</v>
      </c>
      <c r="I6" s="86">
        <f t="shared" si="3"/>
        <v>0.11592325750829759</v>
      </c>
      <c r="J6" s="62">
        <f t="shared" si="4"/>
        <v>-1591</v>
      </c>
      <c r="M6" s="77"/>
      <c r="N6" s="80"/>
      <c r="V6" s="3"/>
      <c r="W6" s="11"/>
    </row>
    <row r="7" spans="1:23">
      <c r="A7" s="97">
        <v>15</v>
      </c>
      <c r="B7" s="96" t="s">
        <v>15</v>
      </c>
      <c r="C7" s="63">
        <v>13029</v>
      </c>
      <c r="D7" s="63">
        <v>12790</v>
      </c>
      <c r="E7" s="123">
        <v>12838</v>
      </c>
      <c r="F7" s="84">
        <f t="shared" si="0"/>
        <v>1.5478640609307199E-2</v>
      </c>
      <c r="G7" s="84">
        <f t="shared" si="1"/>
        <v>-1.4659605495433265E-2</v>
      </c>
      <c r="H7" s="63">
        <f t="shared" si="2"/>
        <v>-191</v>
      </c>
      <c r="I7" s="86">
        <f t="shared" si="3"/>
        <v>-7.7309155670687284E-3</v>
      </c>
      <c r="J7" s="62">
        <f t="shared" si="4"/>
        <v>48</v>
      </c>
      <c r="M7" s="77"/>
      <c r="N7" s="80"/>
      <c r="V7" s="3"/>
      <c r="W7" s="11"/>
    </row>
    <row r="8" spans="1:23">
      <c r="A8" s="97">
        <v>16</v>
      </c>
      <c r="B8" s="96" t="s">
        <v>16</v>
      </c>
      <c r="C8" s="63">
        <v>9406</v>
      </c>
      <c r="D8" s="63">
        <v>10100</v>
      </c>
      <c r="E8" s="123">
        <v>10159</v>
      </c>
      <c r="F8" s="84">
        <f t="shared" si="0"/>
        <v>1.2248598687486512E-2</v>
      </c>
      <c r="G8" s="84">
        <f t="shared" si="1"/>
        <v>8.0055283861365081E-2</v>
      </c>
      <c r="H8" s="63">
        <f t="shared" si="2"/>
        <v>753</v>
      </c>
      <c r="I8" s="86">
        <f t="shared" si="3"/>
        <v>3.0478426293208127E-2</v>
      </c>
      <c r="J8" s="62">
        <f t="shared" si="4"/>
        <v>59</v>
      </c>
      <c r="M8" s="77"/>
      <c r="N8" s="80"/>
      <c r="V8" s="3"/>
      <c r="W8" s="11"/>
    </row>
    <row r="9" spans="1:23">
      <c r="A9" s="97">
        <v>17</v>
      </c>
      <c r="B9" s="96" t="s">
        <v>17</v>
      </c>
      <c r="C9" s="63">
        <v>8968</v>
      </c>
      <c r="D9" s="63">
        <v>9347</v>
      </c>
      <c r="E9" s="123">
        <v>9303</v>
      </c>
      <c r="F9" s="84">
        <f t="shared" si="0"/>
        <v>1.1216528554945074E-2</v>
      </c>
      <c r="G9" s="84">
        <f t="shared" si="1"/>
        <v>3.7355040142729709E-2</v>
      </c>
      <c r="H9" s="63">
        <f t="shared" si="2"/>
        <v>335</v>
      </c>
      <c r="I9" s="86">
        <f t="shared" si="3"/>
        <v>1.3559459240670282E-2</v>
      </c>
      <c r="J9" s="62">
        <f t="shared" si="4"/>
        <v>-44</v>
      </c>
      <c r="M9" s="77"/>
      <c r="N9" s="80"/>
      <c r="V9" s="3"/>
      <c r="W9" s="11"/>
    </row>
    <row r="10" spans="1:23">
      <c r="A10" s="97">
        <v>18</v>
      </c>
      <c r="B10" s="96" t="s">
        <v>18</v>
      </c>
      <c r="C10" s="63">
        <v>15688</v>
      </c>
      <c r="D10" s="63">
        <v>15004</v>
      </c>
      <c r="E10" s="123">
        <v>14998</v>
      </c>
      <c r="F10" s="84">
        <f t="shared" si="0"/>
        <v>1.8082929728804282E-2</v>
      </c>
      <c r="G10" s="84">
        <f t="shared" si="1"/>
        <v>-4.3982661907190211E-2</v>
      </c>
      <c r="H10" s="63">
        <f t="shared" si="2"/>
        <v>-690</v>
      </c>
      <c r="I10" s="86">
        <f t="shared" si="3"/>
        <v>-2.7928438436007449E-2</v>
      </c>
      <c r="J10" s="62">
        <f t="shared" si="4"/>
        <v>-6</v>
      </c>
      <c r="M10" s="77"/>
      <c r="N10" s="80"/>
      <c r="V10" s="3"/>
      <c r="W10" s="11"/>
    </row>
    <row r="11" spans="1:23">
      <c r="A11" s="97">
        <v>19</v>
      </c>
      <c r="B11" s="96" t="s">
        <v>19</v>
      </c>
      <c r="C11" s="63">
        <v>974</v>
      </c>
      <c r="D11" s="63">
        <v>1017</v>
      </c>
      <c r="E11" s="123">
        <v>974</v>
      </c>
      <c r="F11" s="84">
        <f t="shared" si="0"/>
        <v>1.1743414825880363E-3</v>
      </c>
      <c r="G11" s="84">
        <f t="shared" si="1"/>
        <v>0</v>
      </c>
      <c r="H11" s="63">
        <f t="shared" si="2"/>
        <v>0</v>
      </c>
      <c r="I11" s="86">
        <f t="shared" si="3"/>
        <v>0</v>
      </c>
      <c r="J11" s="62">
        <f t="shared" si="4"/>
        <v>-43</v>
      </c>
      <c r="M11" s="77"/>
      <c r="N11" s="80"/>
      <c r="V11" s="3"/>
      <c r="W11" s="11"/>
    </row>
    <row r="12" spans="1:23">
      <c r="A12" s="97">
        <v>20</v>
      </c>
      <c r="B12" s="96" t="s">
        <v>20</v>
      </c>
      <c r="C12" s="63">
        <v>15765</v>
      </c>
      <c r="D12" s="63">
        <v>16803</v>
      </c>
      <c r="E12" s="123">
        <v>16633</v>
      </c>
      <c r="F12" s="84">
        <f t="shared" si="0"/>
        <v>2.0054231909534714E-2</v>
      </c>
      <c r="G12" s="84">
        <f t="shared" si="1"/>
        <v>5.5058674278464954E-2</v>
      </c>
      <c r="H12" s="63">
        <f t="shared" si="2"/>
        <v>868</v>
      </c>
      <c r="I12" s="86">
        <f t="shared" si="3"/>
        <v>3.5133166032542705E-2</v>
      </c>
      <c r="J12" s="62">
        <f t="shared" si="4"/>
        <v>-170</v>
      </c>
    </row>
    <row r="13" spans="1:23">
      <c r="A13" s="97">
        <v>21</v>
      </c>
      <c r="B13" s="96" t="s">
        <v>21</v>
      </c>
      <c r="C13" s="63">
        <v>6719</v>
      </c>
      <c r="D13" s="63">
        <v>6859</v>
      </c>
      <c r="E13" s="123">
        <v>6922</v>
      </c>
      <c r="F13" s="84">
        <f t="shared" si="0"/>
        <v>8.3457820764624106E-3</v>
      </c>
      <c r="G13" s="84">
        <f t="shared" si="1"/>
        <v>3.0212829290072928E-2</v>
      </c>
      <c r="H13" s="63">
        <f t="shared" si="2"/>
        <v>203</v>
      </c>
      <c r="I13" s="86">
        <f t="shared" si="3"/>
        <v>8.2166275398688586E-3</v>
      </c>
      <c r="J13" s="62">
        <f t="shared" si="4"/>
        <v>63</v>
      </c>
      <c r="M13" s="3"/>
      <c r="N13" s="11"/>
    </row>
    <row r="14" spans="1:23">
      <c r="A14" s="97">
        <v>22</v>
      </c>
      <c r="B14" s="96" t="s">
        <v>22</v>
      </c>
      <c r="C14" s="63">
        <v>35564</v>
      </c>
      <c r="D14" s="63">
        <v>38100</v>
      </c>
      <c r="E14" s="123">
        <v>38524</v>
      </c>
      <c r="F14" s="84">
        <f t="shared" si="0"/>
        <v>4.6447978721993341E-2</v>
      </c>
      <c r="G14" s="84">
        <f t="shared" si="1"/>
        <v>8.3230232819705319E-2</v>
      </c>
      <c r="H14" s="63">
        <f t="shared" si="2"/>
        <v>2960</v>
      </c>
      <c r="I14" s="86">
        <f t="shared" si="3"/>
        <v>0.11980895329069861</v>
      </c>
      <c r="J14" s="62">
        <f t="shared" si="4"/>
        <v>424</v>
      </c>
      <c r="M14" s="3"/>
      <c r="N14" s="11"/>
    </row>
    <row r="15" spans="1:23">
      <c r="A15" s="97">
        <v>23</v>
      </c>
      <c r="B15" s="96" t="s">
        <v>23</v>
      </c>
      <c r="C15" s="63">
        <v>25716</v>
      </c>
      <c r="D15" s="63">
        <v>26776</v>
      </c>
      <c r="E15" s="123">
        <v>27785</v>
      </c>
      <c r="F15" s="84">
        <f t="shared" si="0"/>
        <v>3.3500080178345576E-2</v>
      </c>
      <c r="G15" s="84">
        <f t="shared" si="1"/>
        <v>8.0455747394618138E-2</v>
      </c>
      <c r="H15" s="63">
        <f t="shared" si="2"/>
        <v>2069</v>
      </c>
      <c r="I15" s="86">
        <f t="shared" si="3"/>
        <v>8.3744839310289004E-2</v>
      </c>
      <c r="J15" s="62">
        <f t="shared" si="4"/>
        <v>1009</v>
      </c>
      <c r="M15" s="3"/>
      <c r="N15" s="11"/>
    </row>
    <row r="16" spans="1:23">
      <c r="A16" s="97">
        <v>24</v>
      </c>
      <c r="B16" s="96" t="s">
        <v>24</v>
      </c>
      <c r="C16" s="63">
        <v>11413</v>
      </c>
      <c r="D16" s="63">
        <v>11151</v>
      </c>
      <c r="E16" s="123">
        <v>11524</v>
      </c>
      <c r="F16" s="84">
        <f t="shared" si="0"/>
        <v>1.3894364728279807E-2</v>
      </c>
      <c r="G16" s="84">
        <f t="shared" si="1"/>
        <v>9.7257513361955657E-3</v>
      </c>
      <c r="H16" s="63">
        <f t="shared" si="2"/>
        <v>111</v>
      </c>
      <c r="I16" s="86">
        <f t="shared" si="3"/>
        <v>4.4928357484011984E-3</v>
      </c>
      <c r="J16" s="62">
        <f t="shared" si="4"/>
        <v>373</v>
      </c>
      <c r="M16" s="3"/>
      <c r="N16" s="11"/>
      <c r="V16" s="12"/>
      <c r="W16" s="12"/>
    </row>
    <row r="17" spans="1:23">
      <c r="A17" s="97">
        <v>25</v>
      </c>
      <c r="B17" s="96" t="s">
        <v>25</v>
      </c>
      <c r="C17" s="63">
        <v>48630</v>
      </c>
      <c r="D17" s="63">
        <v>53586</v>
      </c>
      <c r="E17" s="123">
        <v>53624</v>
      </c>
      <c r="F17" s="84">
        <f t="shared" si="0"/>
        <v>6.4653888770329432E-2</v>
      </c>
      <c r="G17" s="84">
        <f t="shared" si="1"/>
        <v>0.10269381040509973</v>
      </c>
      <c r="H17" s="63">
        <f t="shared" si="2"/>
        <v>4994</v>
      </c>
      <c r="I17" s="86">
        <f t="shared" si="3"/>
        <v>0.20213713268032057</v>
      </c>
      <c r="J17" s="62">
        <f t="shared" si="4"/>
        <v>38</v>
      </c>
      <c r="M17" s="3"/>
      <c r="N17" s="11"/>
    </row>
    <row r="18" spans="1:23">
      <c r="A18" s="97">
        <v>26</v>
      </c>
      <c r="B18" s="96" t="s">
        <v>26</v>
      </c>
      <c r="C18" s="63">
        <v>10056</v>
      </c>
      <c r="D18" s="63">
        <v>11437</v>
      </c>
      <c r="E18" s="123">
        <v>11325</v>
      </c>
      <c r="F18" s="84">
        <f t="shared" si="0"/>
        <v>1.3654432536252066E-2</v>
      </c>
      <c r="G18" s="84">
        <f t="shared" si="1"/>
        <v>0.12619331742243436</v>
      </c>
      <c r="H18" s="63">
        <f t="shared" si="2"/>
        <v>1269</v>
      </c>
      <c r="I18" s="86">
        <f t="shared" si="3"/>
        <v>5.1364041123613695E-2</v>
      </c>
      <c r="J18" s="62">
        <f t="shared" si="4"/>
        <v>-112</v>
      </c>
      <c r="M18" s="3"/>
      <c r="N18" s="11"/>
    </row>
    <row r="19" spans="1:23">
      <c r="A19" s="97">
        <v>27</v>
      </c>
      <c r="B19" s="96" t="s">
        <v>27</v>
      </c>
      <c r="C19" s="63">
        <v>24405</v>
      </c>
      <c r="D19" s="63">
        <v>27018</v>
      </c>
      <c r="E19" s="123">
        <v>27021</v>
      </c>
      <c r="F19" s="84">
        <f t="shared" si="0"/>
        <v>3.2578933471264199E-2</v>
      </c>
      <c r="G19" s="84">
        <f t="shared" si="1"/>
        <v>0.10719114935464044</v>
      </c>
      <c r="H19" s="63">
        <f t="shared" si="2"/>
        <v>2616</v>
      </c>
      <c r="I19" s="86">
        <f t="shared" si="3"/>
        <v>0.10588521007042824</v>
      </c>
      <c r="J19" s="62">
        <f t="shared" si="4"/>
        <v>3</v>
      </c>
      <c r="M19" s="3"/>
      <c r="N19" s="11"/>
    </row>
    <row r="20" spans="1:23">
      <c r="A20" s="97">
        <v>28</v>
      </c>
      <c r="B20" s="96" t="s">
        <v>28</v>
      </c>
      <c r="C20" s="63">
        <v>22672</v>
      </c>
      <c r="D20" s="63">
        <v>18222</v>
      </c>
      <c r="E20" s="123">
        <v>18538</v>
      </c>
      <c r="F20" s="84">
        <f t="shared" si="0"/>
        <v>2.2351070230202278E-2</v>
      </c>
      <c r="G20" s="84">
        <f t="shared" si="1"/>
        <v>-0.18233944954128439</v>
      </c>
      <c r="H20" s="63">
        <f t="shared" si="2"/>
        <v>-4134</v>
      </c>
      <c r="I20" s="86">
        <f t="shared" si="3"/>
        <v>-0.16732777462964463</v>
      </c>
      <c r="J20" s="62">
        <f t="shared" si="4"/>
        <v>316</v>
      </c>
      <c r="M20" s="3"/>
      <c r="N20" s="11"/>
    </row>
    <row r="21" spans="1:23">
      <c r="A21" s="97">
        <v>29</v>
      </c>
      <c r="B21" s="96" t="s">
        <v>29</v>
      </c>
      <c r="C21" s="63">
        <v>21114</v>
      </c>
      <c r="D21" s="63">
        <v>22829</v>
      </c>
      <c r="E21" s="123">
        <v>23134</v>
      </c>
      <c r="F21" s="84">
        <f t="shared" si="0"/>
        <v>2.7892418745576627E-2</v>
      </c>
      <c r="G21" s="84">
        <f t="shared" si="1"/>
        <v>9.5671118689021506E-2</v>
      </c>
      <c r="H21" s="63">
        <f t="shared" si="2"/>
        <v>2020</v>
      </c>
      <c r="I21" s="86">
        <f t="shared" si="3"/>
        <v>8.1761515421355138E-2</v>
      </c>
      <c r="J21" s="62">
        <f t="shared" si="4"/>
        <v>305</v>
      </c>
      <c r="M21" s="3"/>
      <c r="N21" s="11"/>
    </row>
    <row r="22" spans="1:23">
      <c r="A22" s="97">
        <v>30</v>
      </c>
      <c r="B22" s="96" t="s">
        <v>30</v>
      </c>
      <c r="C22" s="63">
        <v>2598</v>
      </c>
      <c r="D22" s="63">
        <v>2798</v>
      </c>
      <c r="E22" s="123">
        <v>2838</v>
      </c>
      <c r="F22" s="84">
        <f t="shared" si="0"/>
        <v>3.4217465375614448E-3</v>
      </c>
      <c r="G22" s="84">
        <f t="shared" si="1"/>
        <v>9.237875288683603E-2</v>
      </c>
      <c r="H22" s="63">
        <f t="shared" si="2"/>
        <v>240</v>
      </c>
      <c r="I22" s="86">
        <f t="shared" si="3"/>
        <v>9.7142394560025911E-3</v>
      </c>
      <c r="J22" s="62">
        <f t="shared" si="4"/>
        <v>40</v>
      </c>
      <c r="M22" s="3"/>
      <c r="N22" s="11"/>
    </row>
    <row r="23" spans="1:23">
      <c r="A23" s="97">
        <v>31</v>
      </c>
      <c r="B23" s="96" t="s">
        <v>31</v>
      </c>
      <c r="C23" s="63">
        <v>19523</v>
      </c>
      <c r="D23" s="63">
        <v>20748</v>
      </c>
      <c r="E23" s="123">
        <v>21221</v>
      </c>
      <c r="F23" s="84">
        <f t="shared" si="0"/>
        <v>2.5585934909651664E-2</v>
      </c>
      <c r="G23" s="84">
        <f t="shared" si="1"/>
        <v>8.6974337960354448E-2</v>
      </c>
      <c r="H23" s="63">
        <f t="shared" si="2"/>
        <v>1698</v>
      </c>
      <c r="I23" s="86">
        <f t="shared" si="3"/>
        <v>6.8728244151218323E-2</v>
      </c>
      <c r="J23" s="62">
        <f t="shared" si="4"/>
        <v>473</v>
      </c>
      <c r="M23" s="3"/>
      <c r="N23" s="11"/>
    </row>
    <row r="24" spans="1:23">
      <c r="A24" s="97">
        <v>32</v>
      </c>
      <c r="B24" s="96" t="s">
        <v>32</v>
      </c>
      <c r="C24" s="63">
        <v>12859</v>
      </c>
      <c r="D24" s="63">
        <v>14764</v>
      </c>
      <c r="E24" s="123">
        <v>14748</v>
      </c>
      <c r="F24" s="84">
        <f t="shared" si="0"/>
        <v>1.7781507377010636E-2</v>
      </c>
      <c r="G24" s="84">
        <f t="shared" si="1"/>
        <v>0.14690100318842833</v>
      </c>
      <c r="H24" s="63">
        <f t="shared" si="2"/>
        <v>1889</v>
      </c>
      <c r="I24" s="86">
        <f t="shared" si="3"/>
        <v>7.6459159718287054E-2</v>
      </c>
      <c r="J24" s="62">
        <f t="shared" si="4"/>
        <v>-16</v>
      </c>
    </row>
    <row r="25" spans="1:23" ht="15" thickBot="1">
      <c r="A25" s="97">
        <v>33</v>
      </c>
      <c r="B25" s="96" t="s">
        <v>33</v>
      </c>
      <c r="C25" s="63">
        <v>16994</v>
      </c>
      <c r="D25" s="63">
        <v>21695</v>
      </c>
      <c r="E25" s="123">
        <v>21699</v>
      </c>
      <c r="F25" s="84">
        <f t="shared" si="0"/>
        <v>2.6162254446281112E-2</v>
      </c>
      <c r="G25" s="84">
        <f t="shared" si="1"/>
        <v>0.27686242203130518</v>
      </c>
      <c r="H25" s="63">
        <f t="shared" si="2"/>
        <v>4705</v>
      </c>
      <c r="I25" s="86">
        <f t="shared" si="3"/>
        <v>0.19043956933538411</v>
      </c>
      <c r="J25" s="62">
        <f t="shared" si="4"/>
        <v>4</v>
      </c>
    </row>
    <row r="26" spans="1:23" s="12" customFormat="1" ht="15" thickBot="1">
      <c r="A26" s="87" t="s">
        <v>255</v>
      </c>
      <c r="B26" s="124"/>
      <c r="C26" s="119">
        <v>804695</v>
      </c>
      <c r="D26" s="90">
        <v>829301</v>
      </c>
      <c r="E26" s="90">
        <v>829401</v>
      </c>
      <c r="F26" s="91">
        <f t="shared" si="0"/>
        <v>1</v>
      </c>
      <c r="G26" s="91">
        <f t="shared" si="1"/>
        <v>3.0702315784241235E-2</v>
      </c>
      <c r="H26" s="90">
        <f t="shared" si="2"/>
        <v>24706</v>
      </c>
      <c r="I26" s="92">
        <f t="shared" si="3"/>
        <v>1</v>
      </c>
      <c r="J26" s="89">
        <f t="shared" si="4"/>
        <v>100</v>
      </c>
      <c r="L26" s="35"/>
      <c r="M26" s="35"/>
      <c r="N26" s="35"/>
      <c r="V26" s="8"/>
      <c r="W26" s="8"/>
    </row>
    <row r="27" spans="1:23">
      <c r="H27" s="22"/>
      <c r="I27" s="22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89"/>
  <sheetViews>
    <sheetView zoomScaleNormal="100" workbookViewId="0">
      <pane ySplit="1" topLeftCell="A70" activePane="bottomLeft" state="frozen"/>
      <selection pane="bottomLeft" activeCell="C85" sqref="C85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.54296875" style="8" customWidth="1"/>
    <col min="4" max="4" width="12.54296875" style="8" bestFit="1" customWidth="1"/>
    <col min="5" max="5" width="12.54296875" style="8" customWidth="1"/>
    <col min="6" max="6" width="19.26953125" style="8" customWidth="1"/>
    <col min="7" max="7" width="18.1796875" style="8" customWidth="1"/>
    <col min="8" max="8" width="30.453125" style="8" customWidth="1"/>
    <col min="9" max="9" width="27.453125" style="8" customWidth="1"/>
    <col min="10" max="10" width="22.26953125" style="8" customWidth="1"/>
    <col min="11" max="11" width="30.453125" style="8" customWidth="1"/>
    <col min="12" max="15" width="9.1796875" style="10"/>
    <col min="16" max="19" width="9.1796875" style="8"/>
    <col min="20" max="20" width="9.26953125" style="8" customWidth="1"/>
    <col min="21" max="21" width="12" style="10" customWidth="1"/>
    <col min="22" max="23" width="9.1796875" style="10"/>
    <col min="24" max="28" width="9.1796875" style="8"/>
    <col min="29" max="29" width="9.1796875" style="10" customWidth="1"/>
    <col min="30" max="32" width="9.1796875" style="10"/>
    <col min="33" max="16384" width="9.1796875" style="8"/>
  </cols>
  <sheetData>
    <row r="1" spans="1:38" ht="58.5" thickBot="1">
      <c r="A1" s="4" t="s">
        <v>92</v>
      </c>
      <c r="B1" s="4" t="s">
        <v>175</v>
      </c>
      <c r="C1" s="4">
        <v>41730</v>
      </c>
      <c r="D1" s="4">
        <v>42064</v>
      </c>
      <c r="E1" s="4">
        <v>42095</v>
      </c>
      <c r="F1" s="1" t="s">
        <v>287</v>
      </c>
      <c r="G1" s="1" t="s">
        <v>276</v>
      </c>
      <c r="H1" s="1" t="s">
        <v>288</v>
      </c>
      <c r="I1" s="1" t="s">
        <v>289</v>
      </c>
      <c r="J1" s="1" t="s">
        <v>278</v>
      </c>
      <c r="K1" s="39" t="s">
        <v>290</v>
      </c>
    </row>
    <row r="2" spans="1:38">
      <c r="A2" s="102">
        <v>1</v>
      </c>
      <c r="B2" s="103" t="s">
        <v>93</v>
      </c>
      <c r="C2" s="81">
        <v>62493</v>
      </c>
      <c r="D2" s="81">
        <v>68422</v>
      </c>
      <c r="E2" s="126">
        <v>69543</v>
      </c>
      <c r="F2" s="128">
        <f>E2/'4a_İl'!E2</f>
        <v>0.23802482826602595</v>
      </c>
      <c r="G2" s="83">
        <f t="shared" ref="G2:G33" si="0">E2/$E$83</f>
        <v>1.8860719567518544E-2</v>
      </c>
      <c r="H2" s="83">
        <f t="shared" ref="H2:H33" si="1">(E2-C2)/C2</f>
        <v>0.11281263501512169</v>
      </c>
      <c r="I2" s="82">
        <f t="shared" ref="I2:I33" si="2">E2-C2</f>
        <v>7050</v>
      </c>
      <c r="J2" s="85">
        <f>I2/$I$83</f>
        <v>1.9400483773765593E-2</v>
      </c>
      <c r="K2" s="81">
        <f t="shared" ref="K2:K33" si="3">E2-D2</f>
        <v>1121</v>
      </c>
      <c r="L2" s="19"/>
      <c r="M2" s="49"/>
      <c r="N2" s="125"/>
      <c r="P2" s="6"/>
      <c r="Q2" s="11"/>
      <c r="T2" s="29"/>
      <c r="U2" s="49"/>
      <c r="V2" s="49"/>
      <c r="W2" s="125"/>
      <c r="AD2" s="49"/>
      <c r="AE2" s="46"/>
      <c r="AK2" s="6"/>
      <c r="AL2" s="11"/>
    </row>
    <row r="3" spans="1:38">
      <c r="A3" s="104">
        <v>2</v>
      </c>
      <c r="B3" s="105" t="s">
        <v>94</v>
      </c>
      <c r="C3" s="62">
        <v>7356</v>
      </c>
      <c r="D3" s="62">
        <v>7853</v>
      </c>
      <c r="E3" s="127">
        <v>8077</v>
      </c>
      <c r="F3" s="129">
        <f>E3/'4a_İl'!E3</f>
        <v>0.17710000657793759</v>
      </c>
      <c r="G3" s="84">
        <f t="shared" si="0"/>
        <v>2.1905588189587346E-3</v>
      </c>
      <c r="H3" s="84">
        <f t="shared" si="1"/>
        <v>9.801522566612289E-2</v>
      </c>
      <c r="I3" s="63">
        <f t="shared" si="2"/>
        <v>721</v>
      </c>
      <c r="J3" s="86">
        <f t="shared" ref="J3:J66" si="4">I3/$I$83</f>
        <v>1.9840778440971618E-3</v>
      </c>
      <c r="K3" s="62">
        <f t="shared" si="3"/>
        <v>224</v>
      </c>
      <c r="L3" s="19"/>
      <c r="M3" s="49"/>
      <c r="N3" s="125"/>
      <c r="P3" s="6"/>
      <c r="Q3" s="11"/>
      <c r="T3" s="48"/>
      <c r="U3" s="49"/>
      <c r="V3" s="49"/>
      <c r="W3" s="125"/>
      <c r="AD3" s="49"/>
      <c r="AE3" s="46"/>
      <c r="AK3" s="6"/>
      <c r="AL3" s="11"/>
    </row>
    <row r="4" spans="1:38">
      <c r="A4" s="104">
        <v>3</v>
      </c>
      <c r="B4" s="105" t="s">
        <v>95</v>
      </c>
      <c r="C4" s="62">
        <v>14430</v>
      </c>
      <c r="D4" s="62">
        <v>16019</v>
      </c>
      <c r="E4" s="127">
        <v>16721</v>
      </c>
      <c r="F4" s="129">
        <f>E4/'4a_İl'!E4</f>
        <v>0.19797302897195154</v>
      </c>
      <c r="G4" s="84">
        <f t="shared" si="0"/>
        <v>4.5348934024772814E-3</v>
      </c>
      <c r="H4" s="84">
        <f t="shared" si="1"/>
        <v>0.15876645876645876</v>
      </c>
      <c r="I4" s="63">
        <f t="shared" si="2"/>
        <v>2291</v>
      </c>
      <c r="J4" s="86">
        <f t="shared" si="4"/>
        <v>6.3044692660563081E-3</v>
      </c>
      <c r="K4" s="62">
        <f t="shared" si="3"/>
        <v>702</v>
      </c>
      <c r="L4" s="19"/>
      <c r="M4" s="49"/>
      <c r="N4" s="125"/>
      <c r="P4" s="6"/>
      <c r="Q4" s="11"/>
      <c r="T4" s="29"/>
      <c r="U4" s="49"/>
      <c r="V4" s="49"/>
      <c r="W4" s="125"/>
      <c r="AD4" s="49"/>
      <c r="AE4" s="46"/>
      <c r="AK4" s="6"/>
      <c r="AL4" s="11"/>
    </row>
    <row r="5" spans="1:38">
      <c r="A5" s="104">
        <v>4</v>
      </c>
      <c r="B5" s="105" t="s">
        <v>96</v>
      </c>
      <c r="C5" s="62">
        <v>2540</v>
      </c>
      <c r="D5" s="62">
        <v>2697</v>
      </c>
      <c r="E5" s="127">
        <v>2991</v>
      </c>
      <c r="F5" s="129">
        <f>E5/'4a_İl'!E5</f>
        <v>0.14091872791519436</v>
      </c>
      <c r="G5" s="84">
        <f t="shared" si="0"/>
        <v>8.1118749876260684E-4</v>
      </c>
      <c r="H5" s="84">
        <f t="shared" si="1"/>
        <v>0.17755905511811024</v>
      </c>
      <c r="I5" s="63">
        <f t="shared" si="2"/>
        <v>451</v>
      </c>
      <c r="J5" s="86">
        <f t="shared" si="4"/>
        <v>1.2410805931869903E-3</v>
      </c>
      <c r="K5" s="62">
        <f t="shared" si="3"/>
        <v>294</v>
      </c>
      <c r="L5" s="19"/>
      <c r="M5" s="49"/>
      <c r="N5" s="125"/>
      <c r="P5" s="6"/>
      <c r="Q5" s="11"/>
      <c r="T5" s="48"/>
      <c r="U5" s="49"/>
      <c r="V5" s="49"/>
      <c r="W5" s="125"/>
      <c r="AD5" s="49"/>
      <c r="AE5" s="46"/>
      <c r="AK5" s="6"/>
      <c r="AL5" s="11"/>
    </row>
    <row r="6" spans="1:38">
      <c r="A6" s="104">
        <v>5</v>
      </c>
      <c r="B6" s="105" t="s">
        <v>97</v>
      </c>
      <c r="C6" s="62">
        <v>7650</v>
      </c>
      <c r="D6" s="62">
        <v>8773</v>
      </c>
      <c r="E6" s="127">
        <v>9118</v>
      </c>
      <c r="F6" s="129">
        <f>E6/'4a_İl'!E6</f>
        <v>0.23480029871501043</v>
      </c>
      <c r="G6" s="84">
        <f t="shared" si="0"/>
        <v>2.4728878681770142E-3</v>
      </c>
      <c r="H6" s="84">
        <f t="shared" si="1"/>
        <v>0.1918954248366013</v>
      </c>
      <c r="I6" s="63">
        <f t="shared" si="2"/>
        <v>1468</v>
      </c>
      <c r="J6" s="86">
        <f t="shared" si="4"/>
        <v>4.0397035716153032E-3</v>
      </c>
      <c r="K6" s="62">
        <f t="shared" si="3"/>
        <v>345</v>
      </c>
      <c r="L6" s="19"/>
      <c r="M6" s="49"/>
      <c r="N6" s="125"/>
      <c r="P6" s="6"/>
      <c r="Q6" s="11"/>
      <c r="T6" s="29"/>
      <c r="U6" s="49"/>
      <c r="V6" s="49"/>
      <c r="W6" s="125"/>
      <c r="AD6" s="49"/>
      <c r="AE6" s="46"/>
      <c r="AK6" s="6"/>
      <c r="AL6" s="11"/>
    </row>
    <row r="7" spans="1:38">
      <c r="A7" s="104">
        <v>6</v>
      </c>
      <c r="B7" s="105" t="s">
        <v>98</v>
      </c>
      <c r="C7" s="62">
        <v>294099</v>
      </c>
      <c r="D7" s="62">
        <v>338367</v>
      </c>
      <c r="E7" s="127">
        <v>379789</v>
      </c>
      <c r="F7" s="129">
        <f>E7/'4a_İl'!E7</f>
        <v>0.31260772438361484</v>
      </c>
      <c r="G7" s="84">
        <f t="shared" si="0"/>
        <v>0.10300237009948235</v>
      </c>
      <c r="H7" s="84">
        <f t="shared" si="1"/>
        <v>0.29136447250755698</v>
      </c>
      <c r="I7" s="63">
        <f t="shared" si="2"/>
        <v>85690</v>
      </c>
      <c r="J7" s="86">
        <f t="shared" si="4"/>
        <v>0.23580531270552818</v>
      </c>
      <c r="K7" s="62">
        <f t="shared" si="3"/>
        <v>41422</v>
      </c>
      <c r="L7" s="19"/>
      <c r="M7" s="49"/>
      <c r="N7" s="125"/>
      <c r="P7" s="5"/>
      <c r="Q7" s="11"/>
      <c r="T7" s="48"/>
      <c r="U7" s="49"/>
      <c r="V7" s="49"/>
      <c r="W7" s="125"/>
      <c r="AD7" s="49"/>
      <c r="AE7" s="46"/>
      <c r="AK7" s="6"/>
      <c r="AL7" s="11"/>
    </row>
    <row r="8" spans="1:38">
      <c r="A8" s="104">
        <v>7</v>
      </c>
      <c r="B8" s="105" t="s">
        <v>99</v>
      </c>
      <c r="C8" s="62">
        <v>146808</v>
      </c>
      <c r="D8" s="62">
        <v>140092</v>
      </c>
      <c r="E8" s="127">
        <v>158795</v>
      </c>
      <c r="F8" s="129">
        <f>E8/'4a_İl'!E8</f>
        <v>0.28652031056315286</v>
      </c>
      <c r="G8" s="84">
        <f t="shared" si="0"/>
        <v>4.3066706407893063E-2</v>
      </c>
      <c r="H8" s="84">
        <f t="shared" si="1"/>
        <v>8.1650863713149141E-2</v>
      </c>
      <c r="I8" s="63">
        <f t="shared" si="2"/>
        <v>11987</v>
      </c>
      <c r="J8" s="86">
        <f t="shared" si="4"/>
        <v>3.2986326098741581E-2</v>
      </c>
      <c r="K8" s="62">
        <f t="shared" si="3"/>
        <v>18703</v>
      </c>
      <c r="L8" s="19"/>
      <c r="M8" s="49"/>
      <c r="N8" s="125"/>
      <c r="P8" s="5"/>
      <c r="Q8" s="11"/>
      <c r="T8" s="29"/>
      <c r="U8" s="49"/>
      <c r="V8" s="49"/>
      <c r="W8" s="125"/>
      <c r="AD8" s="49"/>
      <c r="AE8" s="46"/>
      <c r="AK8" s="6"/>
      <c r="AL8" s="11"/>
    </row>
    <row r="9" spans="1:38">
      <c r="A9" s="104">
        <v>8</v>
      </c>
      <c r="B9" s="105" t="s">
        <v>100</v>
      </c>
      <c r="C9" s="62">
        <v>4016</v>
      </c>
      <c r="D9" s="62">
        <v>4371</v>
      </c>
      <c r="E9" s="127">
        <v>4661</v>
      </c>
      <c r="F9" s="129">
        <f>E9/'4a_İl'!E9</f>
        <v>0.19507805633449127</v>
      </c>
      <c r="G9" s="84">
        <f t="shared" si="0"/>
        <v>1.2641072991415949E-3</v>
      </c>
      <c r="H9" s="84">
        <f t="shared" si="1"/>
        <v>0.16060756972111553</v>
      </c>
      <c r="I9" s="63">
        <f t="shared" si="2"/>
        <v>645</v>
      </c>
      <c r="J9" s="86">
        <f t="shared" si="4"/>
        <v>1.774937877174299E-3</v>
      </c>
      <c r="K9" s="62">
        <f t="shared" si="3"/>
        <v>290</v>
      </c>
      <c r="L9" s="19"/>
      <c r="M9" s="49"/>
      <c r="N9" s="125"/>
      <c r="P9" s="6"/>
      <c r="Q9" s="11"/>
      <c r="T9" s="29"/>
      <c r="U9" s="49"/>
      <c r="V9" s="49"/>
      <c r="W9" s="125"/>
      <c r="AD9" s="49"/>
      <c r="AE9" s="46"/>
      <c r="AK9" s="5"/>
      <c r="AL9" s="11"/>
    </row>
    <row r="10" spans="1:38">
      <c r="A10" s="104">
        <v>9</v>
      </c>
      <c r="B10" s="105" t="s">
        <v>101</v>
      </c>
      <c r="C10" s="62">
        <v>37778</v>
      </c>
      <c r="D10" s="62">
        <v>39329</v>
      </c>
      <c r="E10" s="127">
        <v>41323</v>
      </c>
      <c r="F10" s="129">
        <f>E10/'4a_İl'!E10</f>
        <v>0.27925474401254258</v>
      </c>
      <c r="G10" s="84">
        <f t="shared" si="0"/>
        <v>1.120718856949756E-2</v>
      </c>
      <c r="H10" s="84">
        <f t="shared" si="1"/>
        <v>9.3837683307745251E-2</v>
      </c>
      <c r="I10" s="63">
        <f t="shared" si="2"/>
        <v>3545</v>
      </c>
      <c r="J10" s="86">
        <f t="shared" si="4"/>
        <v>9.755278720283549E-3</v>
      </c>
      <c r="K10" s="62">
        <f t="shared" si="3"/>
        <v>1994</v>
      </c>
      <c r="L10" s="19"/>
      <c r="M10" s="49"/>
      <c r="N10" s="125"/>
      <c r="P10" s="6"/>
      <c r="Q10" s="11"/>
      <c r="T10" s="48"/>
      <c r="U10" s="49"/>
      <c r="V10" s="49"/>
      <c r="W10" s="125"/>
      <c r="AD10" s="49"/>
      <c r="AE10" s="46"/>
      <c r="AK10" s="6"/>
      <c r="AL10" s="11"/>
    </row>
    <row r="11" spans="1:38">
      <c r="A11" s="104">
        <v>10</v>
      </c>
      <c r="B11" s="105" t="s">
        <v>102</v>
      </c>
      <c r="C11" s="62">
        <v>35416</v>
      </c>
      <c r="D11" s="62">
        <v>39336</v>
      </c>
      <c r="E11" s="127">
        <v>40994</v>
      </c>
      <c r="F11" s="129">
        <f>E11/'4a_İl'!E11</f>
        <v>0.25695123480005017</v>
      </c>
      <c r="G11" s="84">
        <f t="shared" si="0"/>
        <v>1.1117960656728286E-2</v>
      </c>
      <c r="H11" s="84">
        <f t="shared" si="1"/>
        <v>0.1574994352834877</v>
      </c>
      <c r="I11" s="63">
        <f t="shared" si="2"/>
        <v>5578</v>
      </c>
      <c r="J11" s="86">
        <f t="shared" si="4"/>
        <v>1.5349772835470139E-2</v>
      </c>
      <c r="K11" s="62">
        <f t="shared" si="3"/>
        <v>1658</v>
      </c>
      <c r="L11" s="19"/>
      <c r="M11" s="49"/>
      <c r="N11" s="125"/>
      <c r="P11" s="6"/>
      <c r="Q11" s="11"/>
      <c r="T11" s="48"/>
      <c r="U11" s="49"/>
      <c r="V11" s="49"/>
      <c r="W11" s="125"/>
      <c r="AD11" s="49"/>
      <c r="AE11" s="46"/>
      <c r="AK11" s="6"/>
      <c r="AL11" s="11"/>
    </row>
    <row r="12" spans="1:38">
      <c r="A12" s="104">
        <v>11</v>
      </c>
      <c r="B12" s="105" t="s">
        <v>103</v>
      </c>
      <c r="C12" s="62">
        <v>9722</v>
      </c>
      <c r="D12" s="62">
        <v>10315</v>
      </c>
      <c r="E12" s="127">
        <v>10468</v>
      </c>
      <c r="F12" s="129">
        <f>E12/'4a_İl'!E12</f>
        <v>0.25294799922675432</v>
      </c>
      <c r="G12" s="84">
        <f t="shared" si="0"/>
        <v>2.8390206409384714E-3</v>
      </c>
      <c r="H12" s="84">
        <f t="shared" si="1"/>
        <v>7.6733182472742231E-2</v>
      </c>
      <c r="I12" s="63">
        <f t="shared" si="2"/>
        <v>746</v>
      </c>
      <c r="J12" s="86">
        <f t="shared" si="4"/>
        <v>2.0528738858481038E-3</v>
      </c>
      <c r="K12" s="62">
        <f t="shared" si="3"/>
        <v>153</v>
      </c>
      <c r="L12" s="19"/>
      <c r="M12" s="49"/>
      <c r="N12" s="125"/>
      <c r="P12" s="6"/>
      <c r="Q12" s="11"/>
      <c r="T12" s="29"/>
      <c r="U12" s="49"/>
      <c r="V12" s="49"/>
      <c r="W12" s="125"/>
      <c r="AD12" s="49"/>
      <c r="AE12" s="46"/>
      <c r="AK12" s="6"/>
      <c r="AL12" s="11"/>
    </row>
    <row r="13" spans="1:38">
      <c r="A13" s="104">
        <v>12</v>
      </c>
      <c r="B13" s="105" t="s">
        <v>104</v>
      </c>
      <c r="C13" s="62">
        <v>2880</v>
      </c>
      <c r="D13" s="62">
        <v>3741</v>
      </c>
      <c r="E13" s="127">
        <v>4077</v>
      </c>
      <c r="F13" s="129">
        <f>E13/'4a_İl'!E13</f>
        <v>0.17567975179902615</v>
      </c>
      <c r="G13" s="84">
        <f t="shared" si="0"/>
        <v>1.1057209737396015E-3</v>
      </c>
      <c r="H13" s="84">
        <f t="shared" si="1"/>
        <v>0.41562500000000002</v>
      </c>
      <c r="I13" s="63">
        <f t="shared" si="2"/>
        <v>1197</v>
      </c>
      <c r="J13" s="86">
        <f t="shared" si="4"/>
        <v>3.2939544790350941E-3</v>
      </c>
      <c r="K13" s="62">
        <f t="shared" si="3"/>
        <v>336</v>
      </c>
      <c r="L13" s="19"/>
      <c r="M13" s="49"/>
      <c r="N13" s="125"/>
      <c r="P13" s="6"/>
      <c r="Q13" s="11"/>
      <c r="T13" s="29"/>
      <c r="U13" s="49"/>
      <c r="V13" s="49"/>
      <c r="W13" s="125"/>
      <c r="AD13" s="49"/>
      <c r="AE13" s="46"/>
      <c r="AK13" s="6"/>
      <c r="AL13" s="11"/>
    </row>
    <row r="14" spans="1:38">
      <c r="A14" s="104">
        <v>13</v>
      </c>
      <c r="B14" s="105" t="s">
        <v>105</v>
      </c>
      <c r="C14" s="62">
        <v>2166</v>
      </c>
      <c r="D14" s="62">
        <v>2647</v>
      </c>
      <c r="E14" s="127">
        <v>2732</v>
      </c>
      <c r="F14" s="129">
        <f>E14/'4a_İl'!E14</f>
        <v>0.13617784866912572</v>
      </c>
      <c r="G14" s="84">
        <f t="shared" si="0"/>
        <v>7.40944248284668E-4</v>
      </c>
      <c r="H14" s="84">
        <f t="shared" si="1"/>
        <v>0.26131117266851339</v>
      </c>
      <c r="I14" s="63">
        <f t="shared" si="2"/>
        <v>566</v>
      </c>
      <c r="J14" s="86">
        <f t="shared" si="4"/>
        <v>1.5575423852413227E-3</v>
      </c>
      <c r="K14" s="62">
        <f t="shared" si="3"/>
        <v>85</v>
      </c>
      <c r="L14" s="19"/>
      <c r="M14" s="49"/>
      <c r="N14" s="125"/>
      <c r="P14" s="6"/>
      <c r="Q14" s="11"/>
      <c r="T14" s="29"/>
      <c r="U14" s="49"/>
      <c r="V14" s="49"/>
      <c r="W14" s="125"/>
      <c r="AD14" s="49"/>
      <c r="AE14" s="46"/>
      <c r="AK14" s="6"/>
      <c r="AL14" s="11"/>
    </row>
    <row r="15" spans="1:38">
      <c r="A15" s="104">
        <v>14</v>
      </c>
      <c r="B15" s="105" t="s">
        <v>106</v>
      </c>
      <c r="C15" s="62">
        <v>14342</v>
      </c>
      <c r="D15" s="62">
        <v>15927</v>
      </c>
      <c r="E15" s="127">
        <v>16502</v>
      </c>
      <c r="F15" s="129">
        <f>E15/'4a_İl'!E15</f>
        <v>0.2903135005805566</v>
      </c>
      <c r="G15" s="84">
        <f t="shared" si="0"/>
        <v>4.4754985304515339E-3</v>
      </c>
      <c r="H15" s="84">
        <f t="shared" si="1"/>
        <v>0.15060660995677033</v>
      </c>
      <c r="I15" s="63">
        <f t="shared" si="2"/>
        <v>2160</v>
      </c>
      <c r="J15" s="86">
        <f t="shared" si="4"/>
        <v>5.9439780072813734E-3</v>
      </c>
      <c r="K15" s="62">
        <f t="shared" si="3"/>
        <v>575</v>
      </c>
      <c r="L15" s="19"/>
      <c r="M15" s="49"/>
      <c r="N15" s="125"/>
      <c r="P15" s="5"/>
      <c r="Q15" s="11"/>
      <c r="T15" s="29"/>
      <c r="U15" s="49"/>
      <c r="V15" s="49"/>
      <c r="W15" s="125"/>
      <c r="AD15" s="49"/>
      <c r="AE15" s="46"/>
      <c r="AK15" s="6"/>
      <c r="AL15" s="11"/>
    </row>
    <row r="16" spans="1:38">
      <c r="A16" s="104">
        <v>15</v>
      </c>
      <c r="B16" s="105" t="s">
        <v>107</v>
      </c>
      <c r="C16" s="62">
        <v>7676</v>
      </c>
      <c r="D16" s="62">
        <v>8533</v>
      </c>
      <c r="E16" s="127">
        <v>9100</v>
      </c>
      <c r="F16" s="129">
        <f>E16/'4a_İl'!E16</f>
        <v>0.24611889435819764</v>
      </c>
      <c r="G16" s="84">
        <f t="shared" si="0"/>
        <v>2.4680060978735279E-3</v>
      </c>
      <c r="H16" s="84">
        <f t="shared" si="1"/>
        <v>0.18551328817092236</v>
      </c>
      <c r="I16" s="63">
        <f t="shared" si="2"/>
        <v>1424</v>
      </c>
      <c r="J16" s="86">
        <f t="shared" si="4"/>
        <v>3.9186225381336462E-3</v>
      </c>
      <c r="K16" s="62">
        <f t="shared" si="3"/>
        <v>567</v>
      </c>
      <c r="L16" s="19"/>
      <c r="M16" s="49"/>
      <c r="N16" s="125"/>
      <c r="P16" s="6"/>
      <c r="Q16" s="11"/>
      <c r="T16" s="30"/>
      <c r="U16" s="49"/>
      <c r="V16" s="49"/>
      <c r="W16" s="125"/>
      <c r="AD16" s="49"/>
      <c r="AE16" s="46"/>
      <c r="AK16" s="6"/>
      <c r="AL16" s="11"/>
    </row>
    <row r="17" spans="1:38">
      <c r="A17" s="104">
        <v>16</v>
      </c>
      <c r="B17" s="105" t="s">
        <v>108</v>
      </c>
      <c r="C17" s="62">
        <v>173280</v>
      </c>
      <c r="D17" s="62">
        <v>185867</v>
      </c>
      <c r="E17" s="127">
        <v>186769</v>
      </c>
      <c r="F17" s="129">
        <f>E17/'4a_İl'!E17</f>
        <v>0.2939998646242773</v>
      </c>
      <c r="G17" s="84">
        <f t="shared" si="0"/>
        <v>5.065351987843307E-2</v>
      </c>
      <c r="H17" s="84">
        <f t="shared" si="1"/>
        <v>7.7845106186518923E-2</v>
      </c>
      <c r="I17" s="63">
        <f t="shared" si="2"/>
        <v>13489</v>
      </c>
      <c r="J17" s="86">
        <f t="shared" si="4"/>
        <v>3.7119592287138167E-2</v>
      </c>
      <c r="K17" s="62">
        <f t="shared" si="3"/>
        <v>902</v>
      </c>
      <c r="L17" s="19"/>
      <c r="AK17" s="10"/>
      <c r="AL17" s="10"/>
    </row>
    <row r="18" spans="1:38">
      <c r="A18" s="104">
        <v>17</v>
      </c>
      <c r="B18" s="105" t="s">
        <v>109</v>
      </c>
      <c r="C18" s="62">
        <v>17420</v>
      </c>
      <c r="D18" s="62">
        <v>19065</v>
      </c>
      <c r="E18" s="127">
        <v>20790</v>
      </c>
      <c r="F18" s="129">
        <f>E18/'4a_İl'!E18</f>
        <v>0.27192110494925187</v>
      </c>
      <c r="G18" s="84">
        <f t="shared" si="0"/>
        <v>5.6384447005264444E-3</v>
      </c>
      <c r="H18" s="84">
        <f t="shared" si="1"/>
        <v>0.19345579793340986</v>
      </c>
      <c r="I18" s="63">
        <f t="shared" si="2"/>
        <v>3370</v>
      </c>
      <c r="J18" s="86">
        <f t="shared" si="4"/>
        <v>9.2737064280269572E-3</v>
      </c>
      <c r="K18" s="62">
        <f t="shared" si="3"/>
        <v>1725</v>
      </c>
      <c r="L18" s="19"/>
      <c r="M18" s="6"/>
      <c r="N18" s="11"/>
      <c r="U18" s="6"/>
      <c r="V18" s="46"/>
      <c r="AC18" s="49"/>
    </row>
    <row r="19" spans="1:38">
      <c r="A19" s="104">
        <v>18</v>
      </c>
      <c r="B19" s="105" t="s">
        <v>110</v>
      </c>
      <c r="C19" s="62">
        <v>5264</v>
      </c>
      <c r="D19" s="62">
        <v>5450</v>
      </c>
      <c r="E19" s="127">
        <v>5848</v>
      </c>
      <c r="F19" s="129">
        <f>E19/'4a_İl'!E19</f>
        <v>0.24679270762997974</v>
      </c>
      <c r="G19" s="84">
        <f t="shared" si="0"/>
        <v>1.5860329297103727E-3</v>
      </c>
      <c r="H19" s="84">
        <f t="shared" si="1"/>
        <v>0.11094224924012158</v>
      </c>
      <c r="I19" s="63">
        <f t="shared" si="2"/>
        <v>584</v>
      </c>
      <c r="J19" s="86">
        <f t="shared" si="4"/>
        <v>1.6070755353020008E-3</v>
      </c>
      <c r="K19" s="62">
        <f t="shared" si="3"/>
        <v>398</v>
      </c>
      <c r="L19" s="19"/>
      <c r="M19" s="6"/>
      <c r="N19" s="11"/>
      <c r="U19" s="5"/>
      <c r="V19" s="46"/>
      <c r="AC19" s="49"/>
    </row>
    <row r="20" spans="1:38">
      <c r="A20" s="104">
        <v>19</v>
      </c>
      <c r="B20" s="105" t="s">
        <v>111</v>
      </c>
      <c r="C20" s="62">
        <v>11783</v>
      </c>
      <c r="D20" s="62">
        <v>12527</v>
      </c>
      <c r="E20" s="127">
        <v>12859</v>
      </c>
      <c r="F20" s="129">
        <f>E20/'4a_İl'!E20</f>
        <v>0.23022523006409568</v>
      </c>
      <c r="G20" s="84">
        <f t="shared" si="0"/>
        <v>3.4874824629182082E-3</v>
      </c>
      <c r="H20" s="84">
        <f t="shared" si="1"/>
        <v>9.1318000509208186E-2</v>
      </c>
      <c r="I20" s="63">
        <f t="shared" si="2"/>
        <v>1076</v>
      </c>
      <c r="J20" s="86">
        <f t="shared" si="4"/>
        <v>2.9609816369605356E-3</v>
      </c>
      <c r="K20" s="62">
        <f t="shared" si="3"/>
        <v>332</v>
      </c>
      <c r="L20" s="19"/>
      <c r="M20" s="6"/>
      <c r="N20" s="11"/>
      <c r="U20" s="5"/>
      <c r="V20" s="46"/>
      <c r="AC20" s="49"/>
    </row>
    <row r="21" spans="1:38">
      <c r="A21" s="104">
        <v>20</v>
      </c>
      <c r="B21" s="105" t="s">
        <v>112</v>
      </c>
      <c r="C21" s="62">
        <v>56663</v>
      </c>
      <c r="D21" s="62">
        <v>60359</v>
      </c>
      <c r="E21" s="127">
        <v>60750</v>
      </c>
      <c r="F21" s="129">
        <f>E21/'4a_İl'!E21</f>
        <v>0.32846360136684111</v>
      </c>
      <c r="G21" s="84">
        <f t="shared" si="0"/>
        <v>1.6475974774265587E-2</v>
      </c>
      <c r="H21" s="84">
        <f t="shared" si="1"/>
        <v>7.2128196530363731E-2</v>
      </c>
      <c r="I21" s="63">
        <f t="shared" si="2"/>
        <v>4087</v>
      </c>
      <c r="J21" s="86">
        <f t="shared" si="4"/>
        <v>1.1246776905443968E-2</v>
      </c>
      <c r="K21" s="62">
        <f t="shared" si="3"/>
        <v>391</v>
      </c>
      <c r="L21" s="19"/>
      <c r="M21" s="6"/>
      <c r="N21" s="11"/>
      <c r="U21" s="5"/>
      <c r="V21" s="46"/>
      <c r="AC21" s="49"/>
    </row>
    <row r="22" spans="1:38">
      <c r="A22" s="104">
        <v>21</v>
      </c>
      <c r="B22" s="105" t="s">
        <v>113</v>
      </c>
      <c r="C22" s="62">
        <v>17984</v>
      </c>
      <c r="D22" s="62">
        <v>20819</v>
      </c>
      <c r="E22" s="127">
        <v>21121</v>
      </c>
      <c r="F22" s="129">
        <f>E22/'4a_İl'!E22</f>
        <v>0.17324365336504943</v>
      </c>
      <c r="G22" s="84">
        <f t="shared" si="0"/>
        <v>5.7282150322183279E-3</v>
      </c>
      <c r="H22" s="84">
        <f t="shared" si="1"/>
        <v>0.17443282918149466</v>
      </c>
      <c r="I22" s="63">
        <f t="shared" si="2"/>
        <v>3137</v>
      </c>
      <c r="J22" s="86">
        <f t="shared" si="4"/>
        <v>8.6325273189081786E-3</v>
      </c>
      <c r="K22" s="62">
        <f t="shared" si="3"/>
        <v>302</v>
      </c>
      <c r="L22" s="19"/>
      <c r="M22" s="6"/>
      <c r="N22" s="11"/>
      <c r="U22" s="6"/>
      <c r="V22" s="46"/>
      <c r="AC22" s="49"/>
    </row>
    <row r="23" spans="1:38">
      <c r="A23" s="104">
        <v>22</v>
      </c>
      <c r="B23" s="105" t="s">
        <v>114</v>
      </c>
      <c r="C23" s="62">
        <v>17982</v>
      </c>
      <c r="D23" s="62">
        <v>19550</v>
      </c>
      <c r="E23" s="127">
        <v>19764</v>
      </c>
      <c r="F23" s="129">
        <f>E23/'4a_İl'!E23</f>
        <v>0.34015455312118137</v>
      </c>
      <c r="G23" s="84">
        <f t="shared" si="0"/>
        <v>5.3601837932277371E-3</v>
      </c>
      <c r="H23" s="84">
        <f t="shared" si="1"/>
        <v>9.90990990990991E-2</v>
      </c>
      <c r="I23" s="63">
        <f t="shared" si="2"/>
        <v>1782</v>
      </c>
      <c r="J23" s="86">
        <f t="shared" si="4"/>
        <v>4.9037818560071327E-3</v>
      </c>
      <c r="K23" s="62">
        <f t="shared" si="3"/>
        <v>214</v>
      </c>
      <c r="L23" s="19"/>
      <c r="M23" s="6"/>
      <c r="N23" s="11"/>
      <c r="U23" s="5"/>
      <c r="V23" s="46"/>
      <c r="AC23" s="49"/>
    </row>
    <row r="24" spans="1:38">
      <c r="A24" s="104">
        <v>23</v>
      </c>
      <c r="B24" s="105" t="s">
        <v>115</v>
      </c>
      <c r="C24" s="62">
        <v>9114</v>
      </c>
      <c r="D24" s="62">
        <v>10291</v>
      </c>
      <c r="E24" s="127">
        <v>10650</v>
      </c>
      <c r="F24" s="129">
        <f>E24/'4a_İl'!E24</f>
        <v>0.17417044172240667</v>
      </c>
      <c r="G24" s="84">
        <f t="shared" si="0"/>
        <v>2.888380762895942E-3</v>
      </c>
      <c r="H24" s="84">
        <f t="shared" si="1"/>
        <v>0.16853192890059249</v>
      </c>
      <c r="I24" s="63">
        <f t="shared" si="2"/>
        <v>1536</v>
      </c>
      <c r="J24" s="86">
        <f t="shared" si="4"/>
        <v>4.2268288051778655E-3</v>
      </c>
      <c r="K24" s="62">
        <f t="shared" si="3"/>
        <v>359</v>
      </c>
      <c r="L24" s="19"/>
      <c r="M24" s="6"/>
      <c r="N24" s="11"/>
      <c r="U24" s="6"/>
      <c r="V24" s="46"/>
      <c r="AC24" s="49"/>
    </row>
    <row r="25" spans="1:38">
      <c r="A25" s="104">
        <v>24</v>
      </c>
      <c r="B25" s="105" t="s">
        <v>116</v>
      </c>
      <c r="C25" s="62">
        <v>4447</v>
      </c>
      <c r="D25" s="62">
        <v>4781</v>
      </c>
      <c r="E25" s="127">
        <v>4920</v>
      </c>
      <c r="F25" s="129">
        <f>E25/'4a_İl'!E25</f>
        <v>0.19173811379579112</v>
      </c>
      <c r="G25" s="84">
        <f t="shared" si="0"/>
        <v>1.3343505496195339E-3</v>
      </c>
      <c r="H25" s="84">
        <f t="shared" si="1"/>
        <v>0.10636384079154486</v>
      </c>
      <c r="I25" s="63">
        <f t="shared" si="2"/>
        <v>473</v>
      </c>
      <c r="J25" s="86">
        <f t="shared" si="4"/>
        <v>1.3016211099278192E-3</v>
      </c>
      <c r="K25" s="62">
        <f t="shared" si="3"/>
        <v>139</v>
      </c>
      <c r="L25" s="19"/>
      <c r="M25" s="6"/>
      <c r="N25" s="46"/>
      <c r="P25" s="6"/>
      <c r="Q25" s="15"/>
      <c r="U25" s="5"/>
      <c r="V25" s="46"/>
      <c r="AC25" s="49"/>
    </row>
    <row r="26" spans="1:38">
      <c r="A26" s="104">
        <v>25</v>
      </c>
      <c r="B26" s="105" t="s">
        <v>117</v>
      </c>
      <c r="C26" s="62">
        <v>10568</v>
      </c>
      <c r="D26" s="62">
        <v>12119</v>
      </c>
      <c r="E26" s="127">
        <v>12484</v>
      </c>
      <c r="F26" s="129">
        <f>E26/'4a_İl'!E26</f>
        <v>0.16816638827523034</v>
      </c>
      <c r="G26" s="84">
        <f t="shared" si="0"/>
        <v>3.3857789149289146E-3</v>
      </c>
      <c r="H26" s="84">
        <f t="shared" si="1"/>
        <v>0.18130204390613172</v>
      </c>
      <c r="I26" s="63">
        <f t="shared" si="2"/>
        <v>1916</v>
      </c>
      <c r="J26" s="86">
        <f t="shared" si="4"/>
        <v>5.2725286397921813E-3</v>
      </c>
      <c r="K26" s="62">
        <f t="shared" si="3"/>
        <v>365</v>
      </c>
      <c r="L26" s="19"/>
      <c r="M26" s="6"/>
      <c r="N26" s="46"/>
      <c r="P26" s="6"/>
      <c r="Q26" s="15"/>
      <c r="U26" s="5"/>
      <c r="V26" s="46"/>
      <c r="AC26" s="49"/>
    </row>
    <row r="27" spans="1:38">
      <c r="A27" s="104">
        <v>26</v>
      </c>
      <c r="B27" s="105" t="s">
        <v>118</v>
      </c>
      <c r="C27" s="62">
        <v>42987</v>
      </c>
      <c r="D27" s="62">
        <v>47334</v>
      </c>
      <c r="E27" s="127">
        <v>48181</v>
      </c>
      <c r="F27" s="129">
        <f>E27/'4a_İl'!E27</f>
        <v>0.28384842879193128</v>
      </c>
      <c r="G27" s="84">
        <f t="shared" si="0"/>
        <v>1.3067143055125763E-2</v>
      </c>
      <c r="H27" s="84">
        <f t="shared" si="1"/>
        <v>0.12082722683602019</v>
      </c>
      <c r="I27" s="63">
        <f t="shared" si="2"/>
        <v>5194</v>
      </c>
      <c r="J27" s="86">
        <f t="shared" si="4"/>
        <v>1.4293065634175673E-2</v>
      </c>
      <c r="K27" s="62">
        <f t="shared" si="3"/>
        <v>847</v>
      </c>
      <c r="L27" s="19"/>
      <c r="M27" s="6"/>
      <c r="N27" s="46"/>
      <c r="P27" s="6"/>
      <c r="Q27" s="15"/>
      <c r="U27" s="5"/>
      <c r="V27" s="46"/>
      <c r="AC27" s="49"/>
    </row>
    <row r="28" spans="1:38">
      <c r="A28" s="104">
        <v>27</v>
      </c>
      <c r="B28" s="105" t="s">
        <v>119</v>
      </c>
      <c r="C28" s="62">
        <v>37763</v>
      </c>
      <c r="D28" s="62">
        <v>41268</v>
      </c>
      <c r="E28" s="127">
        <v>41534</v>
      </c>
      <c r="F28" s="129">
        <f>E28/'4a_İl'!E28</f>
        <v>0.15453591600127992</v>
      </c>
      <c r="G28" s="84">
        <f t="shared" si="0"/>
        <v>1.1264413765832869E-2</v>
      </c>
      <c r="H28" s="84">
        <f t="shared" si="1"/>
        <v>9.9859650981119083E-2</v>
      </c>
      <c r="I28" s="63">
        <f t="shared" si="2"/>
        <v>3771</v>
      </c>
      <c r="J28" s="86">
        <f t="shared" si="4"/>
        <v>1.0377194937712064E-2</v>
      </c>
      <c r="K28" s="62">
        <f t="shared" si="3"/>
        <v>266</v>
      </c>
      <c r="L28" s="19"/>
      <c r="M28" s="6"/>
      <c r="N28" s="46"/>
      <c r="P28" s="6"/>
      <c r="Q28" s="15"/>
      <c r="U28" s="5"/>
      <c r="V28" s="46"/>
      <c r="AC28" s="49"/>
    </row>
    <row r="29" spans="1:38">
      <c r="A29" s="104">
        <v>28</v>
      </c>
      <c r="B29" s="105" t="s">
        <v>120</v>
      </c>
      <c r="C29" s="62">
        <v>12915</v>
      </c>
      <c r="D29" s="62">
        <v>14153</v>
      </c>
      <c r="E29" s="127">
        <v>14190</v>
      </c>
      <c r="F29" s="129">
        <f>E29/'4a_İl'!E29</f>
        <v>0.3023072498348921</v>
      </c>
      <c r="G29" s="84">
        <f t="shared" si="0"/>
        <v>3.8484622559148748E-3</v>
      </c>
      <c r="H29" s="84">
        <f t="shared" si="1"/>
        <v>9.8722415795586521E-2</v>
      </c>
      <c r="I29" s="63">
        <f t="shared" si="2"/>
        <v>1275</v>
      </c>
      <c r="J29" s="86">
        <f t="shared" si="4"/>
        <v>3.5085981292980327E-3</v>
      </c>
      <c r="K29" s="62">
        <f t="shared" si="3"/>
        <v>37</v>
      </c>
      <c r="L29" s="19"/>
      <c r="M29" s="6"/>
      <c r="N29" s="46"/>
      <c r="P29" s="6"/>
      <c r="Q29" s="15"/>
      <c r="U29" s="6"/>
      <c r="V29" s="46"/>
      <c r="AC29" s="49"/>
    </row>
    <row r="30" spans="1:38">
      <c r="A30" s="104">
        <v>29</v>
      </c>
      <c r="B30" s="105" t="s">
        <v>121</v>
      </c>
      <c r="C30" s="62">
        <v>2247</v>
      </c>
      <c r="D30" s="62">
        <v>2576</v>
      </c>
      <c r="E30" s="127">
        <v>2812</v>
      </c>
      <c r="F30" s="129">
        <f>E30/'4a_İl'!E30</f>
        <v>0.20922619047619048</v>
      </c>
      <c r="G30" s="84">
        <f t="shared" si="0"/>
        <v>7.6264100518905057E-4</v>
      </c>
      <c r="H30" s="84">
        <f t="shared" si="1"/>
        <v>0.25144637294170002</v>
      </c>
      <c r="I30" s="63">
        <f t="shared" si="2"/>
        <v>565</v>
      </c>
      <c r="J30" s="86">
        <f t="shared" si="4"/>
        <v>1.5547905435712851E-3</v>
      </c>
      <c r="K30" s="62">
        <f t="shared" si="3"/>
        <v>236</v>
      </c>
      <c r="L30" s="19"/>
      <c r="M30" s="6"/>
      <c r="N30" s="46"/>
      <c r="P30" s="6"/>
      <c r="Q30" s="15"/>
      <c r="U30" s="5"/>
      <c r="V30" s="46"/>
      <c r="AC30" s="49"/>
    </row>
    <row r="31" spans="1:38">
      <c r="A31" s="104">
        <v>30</v>
      </c>
      <c r="B31" s="105" t="s">
        <v>122</v>
      </c>
      <c r="C31" s="62">
        <v>1730</v>
      </c>
      <c r="D31" s="62">
        <v>2224</v>
      </c>
      <c r="E31" s="127">
        <v>2405</v>
      </c>
      <c r="F31" s="129">
        <f>E31/'4a_İl'!E31</f>
        <v>0.1989411862023327</v>
      </c>
      <c r="G31" s="84">
        <f t="shared" si="0"/>
        <v>6.5225875443800378E-4</v>
      </c>
      <c r="H31" s="84">
        <f t="shared" si="1"/>
        <v>0.39017341040462428</v>
      </c>
      <c r="I31" s="63">
        <f t="shared" si="2"/>
        <v>675</v>
      </c>
      <c r="J31" s="86">
        <f t="shared" si="4"/>
        <v>1.8574931272754291E-3</v>
      </c>
      <c r="K31" s="62">
        <f t="shared" si="3"/>
        <v>181</v>
      </c>
      <c r="L31" s="19"/>
      <c r="M31" s="6"/>
      <c r="N31" s="46"/>
      <c r="P31" s="5"/>
      <c r="Q31" s="15"/>
      <c r="U31" s="6"/>
      <c r="V31" s="46"/>
      <c r="AC31" s="49"/>
    </row>
    <row r="32" spans="1:38">
      <c r="A32" s="104">
        <v>31</v>
      </c>
      <c r="B32" s="105" t="s">
        <v>123</v>
      </c>
      <c r="C32" s="62">
        <v>26626</v>
      </c>
      <c r="D32" s="62">
        <v>29489</v>
      </c>
      <c r="E32" s="127">
        <v>30260</v>
      </c>
      <c r="F32" s="129">
        <f>E32/'4a_İl'!E32</f>
        <v>0.19902919007090333</v>
      </c>
      <c r="G32" s="84">
        <f t="shared" si="0"/>
        <v>8.2067982990827425E-3</v>
      </c>
      <c r="H32" s="84">
        <f t="shared" si="1"/>
        <v>0.13648313678359497</v>
      </c>
      <c r="I32" s="63">
        <f t="shared" si="2"/>
        <v>3634</v>
      </c>
      <c r="J32" s="86">
        <f t="shared" si="4"/>
        <v>1.0000192628916903E-2</v>
      </c>
      <c r="K32" s="62">
        <f t="shared" si="3"/>
        <v>771</v>
      </c>
      <c r="L32" s="19"/>
      <c r="M32" s="6"/>
      <c r="N32" s="46"/>
      <c r="P32" s="6"/>
      <c r="Q32" s="15"/>
      <c r="U32" s="5"/>
      <c r="V32" s="46"/>
      <c r="AC32" s="49"/>
    </row>
    <row r="33" spans="1:30">
      <c r="A33" s="104">
        <v>32</v>
      </c>
      <c r="B33" s="105" t="s">
        <v>124</v>
      </c>
      <c r="C33" s="62">
        <v>12786</v>
      </c>
      <c r="D33" s="62">
        <v>14161</v>
      </c>
      <c r="E33" s="127">
        <v>15100</v>
      </c>
      <c r="F33" s="129">
        <f>E33/'4a_İl'!E33</f>
        <v>0.26845398947518134</v>
      </c>
      <c r="G33" s="84">
        <f t="shared" si="0"/>
        <v>4.0952628657022275E-3</v>
      </c>
      <c r="H33" s="84">
        <f t="shared" si="1"/>
        <v>0.18097919599562021</v>
      </c>
      <c r="I33" s="63">
        <f t="shared" si="2"/>
        <v>2314</v>
      </c>
      <c r="J33" s="86">
        <f t="shared" si="4"/>
        <v>6.3677616244671746E-3</v>
      </c>
      <c r="K33" s="62">
        <f t="shared" si="3"/>
        <v>939</v>
      </c>
      <c r="L33" s="19"/>
      <c r="M33" s="6"/>
      <c r="N33" s="46"/>
      <c r="P33" s="6"/>
      <c r="Q33" s="15"/>
      <c r="U33" s="6"/>
      <c r="V33" s="11"/>
      <c r="AC33" s="6"/>
      <c r="AD33" s="11"/>
    </row>
    <row r="34" spans="1:30">
      <c r="A34" s="104">
        <v>33</v>
      </c>
      <c r="B34" s="105" t="s">
        <v>125</v>
      </c>
      <c r="C34" s="62">
        <v>48013</v>
      </c>
      <c r="D34" s="62">
        <v>51916</v>
      </c>
      <c r="E34" s="127">
        <v>52488</v>
      </c>
      <c r="F34" s="129">
        <f>E34/'4a_İl'!E34</f>
        <v>0.23493393490170802</v>
      </c>
      <c r="G34" s="84">
        <f t="shared" ref="G34:G65" si="5">E34/$E$83</f>
        <v>1.4235242204965465E-2</v>
      </c>
      <c r="H34" s="84">
        <f t="shared" ref="H34:H65" si="6">(E34-C34)/C34</f>
        <v>9.3203923937266994E-2</v>
      </c>
      <c r="I34" s="63">
        <f t="shared" ref="I34:I65" si="7">E34-C34</f>
        <v>4475</v>
      </c>
      <c r="J34" s="86">
        <f t="shared" si="4"/>
        <v>1.2314491473418586E-2</v>
      </c>
      <c r="K34" s="62">
        <f t="shared" ref="K34:K66" si="8">E34-D34</f>
        <v>572</v>
      </c>
      <c r="L34" s="19"/>
      <c r="M34" s="6"/>
      <c r="N34" s="46"/>
      <c r="P34" s="6"/>
      <c r="Q34" s="15"/>
      <c r="U34" s="6"/>
      <c r="V34" s="11"/>
    </row>
    <row r="35" spans="1:30">
      <c r="A35" s="104">
        <v>34</v>
      </c>
      <c r="B35" s="105" t="s">
        <v>126</v>
      </c>
      <c r="C35" s="62">
        <v>1159105</v>
      </c>
      <c r="D35" s="62">
        <v>1226936</v>
      </c>
      <c r="E35" s="127">
        <v>1233304</v>
      </c>
      <c r="F35" s="129">
        <f>E35/'4a_İl'!E35</f>
        <v>0.30771196078225899</v>
      </c>
      <c r="G35" s="84">
        <f t="shared" si="5"/>
        <v>0.33448371346503447</v>
      </c>
      <c r="H35" s="84">
        <f t="shared" si="6"/>
        <v>6.4014045319449056E-2</v>
      </c>
      <c r="I35" s="63">
        <f t="shared" si="7"/>
        <v>74199</v>
      </c>
      <c r="J35" s="86">
        <f t="shared" si="4"/>
        <v>0.20418390007512527</v>
      </c>
      <c r="K35" s="62">
        <f t="shared" si="8"/>
        <v>6368</v>
      </c>
      <c r="L35" s="19"/>
      <c r="M35" s="6"/>
      <c r="N35" s="46"/>
      <c r="P35" s="6"/>
      <c r="Q35" s="15"/>
    </row>
    <row r="36" spans="1:30">
      <c r="A36" s="104">
        <v>35</v>
      </c>
      <c r="B36" s="105" t="s">
        <v>127</v>
      </c>
      <c r="C36" s="62">
        <v>245878</v>
      </c>
      <c r="D36" s="62">
        <v>259858</v>
      </c>
      <c r="E36" s="127">
        <v>262548</v>
      </c>
      <c r="F36" s="129">
        <f>E36/'4a_İl'!E36</f>
        <v>0.31164040067848031</v>
      </c>
      <c r="G36" s="84">
        <f t="shared" si="5"/>
        <v>7.1205501646648239E-2</v>
      </c>
      <c r="H36" s="84">
        <f t="shared" si="6"/>
        <v>6.7797850966739598E-2</v>
      </c>
      <c r="I36" s="63">
        <f t="shared" si="7"/>
        <v>16670</v>
      </c>
      <c r="J36" s="86">
        <f t="shared" si="4"/>
        <v>4.5873200639528003E-2</v>
      </c>
      <c r="K36" s="62">
        <f t="shared" si="8"/>
        <v>2690</v>
      </c>
      <c r="L36" s="19"/>
      <c r="M36" s="6"/>
      <c r="N36" s="46"/>
      <c r="P36" s="5"/>
      <c r="Q36" s="15"/>
    </row>
    <row r="37" spans="1:30">
      <c r="A37" s="104">
        <v>36</v>
      </c>
      <c r="B37" s="105" t="s">
        <v>128</v>
      </c>
      <c r="C37" s="62">
        <v>3520</v>
      </c>
      <c r="D37" s="62">
        <v>3907</v>
      </c>
      <c r="E37" s="127">
        <v>3943</v>
      </c>
      <c r="F37" s="129">
        <f>E37/'4a_İl'!E37</f>
        <v>0.20042698114166624</v>
      </c>
      <c r="G37" s="84">
        <f t="shared" si="5"/>
        <v>1.0693789059247605E-3</v>
      </c>
      <c r="H37" s="84">
        <f t="shared" si="6"/>
        <v>0.12017045454545454</v>
      </c>
      <c r="I37" s="63">
        <f t="shared" si="7"/>
        <v>423</v>
      </c>
      <c r="J37" s="86">
        <f t="shared" si="4"/>
        <v>1.1640290264259355E-3</v>
      </c>
      <c r="K37" s="62">
        <f t="shared" si="8"/>
        <v>36</v>
      </c>
      <c r="L37" s="19"/>
      <c r="M37" s="6"/>
      <c r="N37" s="46"/>
      <c r="P37" s="5"/>
      <c r="Q37" s="15"/>
    </row>
    <row r="38" spans="1:30">
      <c r="A38" s="104">
        <v>37</v>
      </c>
      <c r="B38" s="105" t="s">
        <v>129</v>
      </c>
      <c r="C38" s="62">
        <v>9348</v>
      </c>
      <c r="D38" s="62">
        <v>10174</v>
      </c>
      <c r="E38" s="127">
        <v>10304</v>
      </c>
      <c r="F38" s="129">
        <f>E38/'4a_İl'!E38</f>
        <v>0.23119727158499373</v>
      </c>
      <c r="G38" s="84">
        <f t="shared" si="5"/>
        <v>2.7945422892844871E-3</v>
      </c>
      <c r="H38" s="84">
        <f t="shared" si="6"/>
        <v>0.10226786478391099</v>
      </c>
      <c r="I38" s="63">
        <f t="shared" si="7"/>
        <v>956</v>
      </c>
      <c r="J38" s="86">
        <f t="shared" si="4"/>
        <v>2.6307606365560151E-3</v>
      </c>
      <c r="K38" s="62">
        <f t="shared" si="8"/>
        <v>130</v>
      </c>
      <c r="L38" s="19"/>
      <c r="M38" s="6"/>
      <c r="N38" s="46"/>
      <c r="P38" s="6"/>
      <c r="Q38" s="15"/>
    </row>
    <row r="39" spans="1:30">
      <c r="A39" s="104">
        <v>38</v>
      </c>
      <c r="B39" s="105" t="s">
        <v>130</v>
      </c>
      <c r="C39" s="62">
        <v>37364</v>
      </c>
      <c r="D39" s="62">
        <v>40913</v>
      </c>
      <c r="E39" s="127">
        <v>41912</v>
      </c>
      <c r="F39" s="129">
        <f>E39/'4a_İl'!E39</f>
        <v>0.19144368416725285</v>
      </c>
      <c r="G39" s="84">
        <f t="shared" si="5"/>
        <v>1.1366930942206078E-2</v>
      </c>
      <c r="H39" s="84">
        <f t="shared" si="6"/>
        <v>0.12172144310031045</v>
      </c>
      <c r="I39" s="63">
        <f t="shared" si="7"/>
        <v>4548</v>
      </c>
      <c r="J39" s="86">
        <f t="shared" si="4"/>
        <v>1.2515375915331335E-2</v>
      </c>
      <c r="K39" s="62">
        <f t="shared" si="8"/>
        <v>999</v>
      </c>
      <c r="L39" s="19"/>
      <c r="M39" s="6"/>
      <c r="N39" s="46"/>
      <c r="P39" s="6"/>
      <c r="Q39" s="15"/>
    </row>
    <row r="40" spans="1:30">
      <c r="A40" s="104">
        <v>39</v>
      </c>
      <c r="B40" s="105" t="s">
        <v>131</v>
      </c>
      <c r="C40" s="62">
        <v>17649</v>
      </c>
      <c r="D40" s="62">
        <v>19062</v>
      </c>
      <c r="E40" s="127">
        <v>19411</v>
      </c>
      <c r="F40" s="129">
        <f>E40/'4a_İl'!E40</f>
        <v>0.31233004553572863</v>
      </c>
      <c r="G40" s="84">
        <f t="shared" si="5"/>
        <v>5.2644468533871482E-3</v>
      </c>
      <c r="H40" s="84">
        <f t="shared" si="6"/>
        <v>9.9835684741345118E-2</v>
      </c>
      <c r="I40" s="63">
        <f t="shared" si="7"/>
        <v>1762</v>
      </c>
      <c r="J40" s="86">
        <f t="shared" si="4"/>
        <v>4.8487450226063792E-3</v>
      </c>
      <c r="K40" s="62">
        <f t="shared" si="8"/>
        <v>349</v>
      </c>
      <c r="L40" s="19"/>
      <c r="M40" s="6"/>
    </row>
    <row r="41" spans="1:30">
      <c r="A41" s="104">
        <v>40</v>
      </c>
      <c r="B41" s="105" t="s">
        <v>132</v>
      </c>
      <c r="C41" s="62">
        <v>4064</v>
      </c>
      <c r="D41" s="62">
        <v>4531</v>
      </c>
      <c r="E41" s="127">
        <v>4562</v>
      </c>
      <c r="F41" s="129">
        <f>E41/'4a_İl'!E41</f>
        <v>0.18609014888843564</v>
      </c>
      <c r="G41" s="84">
        <f t="shared" si="5"/>
        <v>1.2372575624724214E-3</v>
      </c>
      <c r="H41" s="84">
        <f t="shared" si="6"/>
        <v>0.12253937007874016</v>
      </c>
      <c r="I41" s="63">
        <f t="shared" si="7"/>
        <v>498</v>
      </c>
      <c r="J41" s="86">
        <f t="shared" si="4"/>
        <v>1.370417151678761E-3</v>
      </c>
      <c r="K41" s="62">
        <f t="shared" si="8"/>
        <v>31</v>
      </c>
      <c r="L41" s="19"/>
      <c r="M41" s="6"/>
    </row>
    <row r="42" spans="1:30">
      <c r="A42" s="104">
        <v>41</v>
      </c>
      <c r="B42" s="105" t="s">
        <v>133</v>
      </c>
      <c r="C42" s="62">
        <v>96808</v>
      </c>
      <c r="D42" s="62">
        <v>106819</v>
      </c>
      <c r="E42" s="127">
        <v>107875</v>
      </c>
      <c r="F42" s="129">
        <f>E42/'4a_İl'!E42</f>
        <v>0.23515755283551507</v>
      </c>
      <c r="G42" s="84">
        <f t="shared" si="5"/>
        <v>2.9256720638253499E-2</v>
      </c>
      <c r="H42" s="84">
        <f t="shared" si="6"/>
        <v>0.11431906454012065</v>
      </c>
      <c r="I42" s="63">
        <f t="shared" si="7"/>
        <v>11067</v>
      </c>
      <c r="J42" s="86">
        <f t="shared" si="4"/>
        <v>3.0454631762306925E-2</v>
      </c>
      <c r="K42" s="62">
        <f t="shared" si="8"/>
        <v>1056</v>
      </c>
      <c r="L42" s="19"/>
      <c r="M42" s="6"/>
    </row>
    <row r="43" spans="1:30">
      <c r="A43" s="104">
        <v>42</v>
      </c>
      <c r="B43" s="105" t="s">
        <v>134</v>
      </c>
      <c r="C43" s="62">
        <v>44800</v>
      </c>
      <c r="D43" s="62">
        <v>48939</v>
      </c>
      <c r="E43" s="127">
        <v>50593</v>
      </c>
      <c r="F43" s="129">
        <f>E43/'4a_İl'!E43</f>
        <v>0.17454228061036151</v>
      </c>
      <c r="G43" s="84">
        <f t="shared" si="5"/>
        <v>1.3721300275792901E-2</v>
      </c>
      <c r="H43" s="84">
        <f t="shared" si="6"/>
        <v>0.1293080357142857</v>
      </c>
      <c r="I43" s="63">
        <f t="shared" si="7"/>
        <v>5793</v>
      </c>
      <c r="J43" s="86">
        <f t="shared" si="4"/>
        <v>1.5941418794528237E-2</v>
      </c>
      <c r="K43" s="62">
        <f t="shared" si="8"/>
        <v>1654</v>
      </c>
      <c r="L43" s="19"/>
      <c r="M43" s="6"/>
    </row>
    <row r="44" spans="1:30">
      <c r="A44" s="104">
        <v>43</v>
      </c>
      <c r="B44" s="105" t="s">
        <v>135</v>
      </c>
      <c r="C44" s="62">
        <v>15026</v>
      </c>
      <c r="D44" s="62">
        <v>16007</v>
      </c>
      <c r="E44" s="127">
        <v>16586</v>
      </c>
      <c r="F44" s="129">
        <f>E44/'4a_İl'!E44</f>
        <v>0.20569486816975469</v>
      </c>
      <c r="G44" s="84">
        <f t="shared" si="5"/>
        <v>4.4982801252011354E-3</v>
      </c>
      <c r="H44" s="84">
        <f t="shared" si="6"/>
        <v>0.10382004525489152</v>
      </c>
      <c r="I44" s="63">
        <f t="shared" si="7"/>
        <v>1560</v>
      </c>
      <c r="J44" s="86">
        <f t="shared" si="4"/>
        <v>4.2928730052587691E-3</v>
      </c>
      <c r="K44" s="62">
        <f t="shared" si="8"/>
        <v>579</v>
      </c>
      <c r="L44" s="19"/>
      <c r="M44" s="6"/>
    </row>
    <row r="45" spans="1:30">
      <c r="A45" s="104">
        <v>44</v>
      </c>
      <c r="B45" s="105" t="s">
        <v>136</v>
      </c>
      <c r="C45" s="62">
        <v>16798</v>
      </c>
      <c r="D45" s="62">
        <v>18907</v>
      </c>
      <c r="E45" s="127">
        <v>19278</v>
      </c>
      <c r="F45" s="129">
        <f>E45/'4a_İl'!E45</f>
        <v>0.20819473843362565</v>
      </c>
      <c r="G45" s="84">
        <f t="shared" si="5"/>
        <v>5.2283759950336123E-3</v>
      </c>
      <c r="H45" s="84">
        <f t="shared" si="6"/>
        <v>0.14763662340754852</v>
      </c>
      <c r="I45" s="63">
        <f t="shared" si="7"/>
        <v>2480</v>
      </c>
      <c r="J45" s="86">
        <f t="shared" si="4"/>
        <v>6.824567341693428E-3</v>
      </c>
      <c r="K45" s="62">
        <f t="shared" si="8"/>
        <v>371</v>
      </c>
      <c r="L45" s="19"/>
      <c r="M45" s="6"/>
    </row>
    <row r="46" spans="1:30">
      <c r="A46" s="104">
        <v>45</v>
      </c>
      <c r="B46" s="105" t="s">
        <v>137</v>
      </c>
      <c r="C46" s="62">
        <v>50700</v>
      </c>
      <c r="D46" s="62">
        <v>55452</v>
      </c>
      <c r="E46" s="127">
        <v>55884</v>
      </c>
      <c r="F46" s="129">
        <f>E46/'4a_İl'!E46</f>
        <v>0.25290196451118019</v>
      </c>
      <c r="G46" s="84">
        <f t="shared" si="5"/>
        <v>1.5156269535556509E-2</v>
      </c>
      <c r="H46" s="84">
        <f t="shared" si="6"/>
        <v>0.10224852071005917</v>
      </c>
      <c r="I46" s="63">
        <f t="shared" si="7"/>
        <v>5184</v>
      </c>
      <c r="J46" s="86">
        <f t="shared" si="4"/>
        <v>1.4265547217475295E-2</v>
      </c>
      <c r="K46" s="62">
        <f t="shared" si="8"/>
        <v>432</v>
      </c>
      <c r="L46" s="19"/>
      <c r="M46" s="6"/>
    </row>
    <row r="47" spans="1:30">
      <c r="A47" s="104">
        <v>46</v>
      </c>
      <c r="B47" s="105" t="s">
        <v>138</v>
      </c>
      <c r="C47" s="62">
        <v>18148</v>
      </c>
      <c r="D47" s="62">
        <v>20631</v>
      </c>
      <c r="E47" s="127">
        <v>21479</v>
      </c>
      <c r="F47" s="129">
        <f>E47/'4a_İl'!E47</f>
        <v>0.16081067928455381</v>
      </c>
      <c r="G47" s="84">
        <f t="shared" si="5"/>
        <v>5.8253080193654402E-3</v>
      </c>
      <c r="H47" s="84">
        <f t="shared" si="6"/>
        <v>0.18354639629711264</v>
      </c>
      <c r="I47" s="63">
        <f t="shared" si="7"/>
        <v>3331</v>
      </c>
      <c r="J47" s="86">
        <f t="shared" si="4"/>
        <v>9.1663846028954884E-3</v>
      </c>
      <c r="K47" s="62">
        <f t="shared" si="8"/>
        <v>848</v>
      </c>
      <c r="L47" s="19"/>
      <c r="M47" s="6"/>
    </row>
    <row r="48" spans="1:30">
      <c r="A48" s="104">
        <v>47</v>
      </c>
      <c r="B48" s="105" t="s">
        <v>139</v>
      </c>
      <c r="C48" s="62">
        <v>5647</v>
      </c>
      <c r="D48" s="62">
        <v>6705</v>
      </c>
      <c r="E48" s="127">
        <v>7133</v>
      </c>
      <c r="F48" s="129">
        <f>E48/'4a_İl'!E48</f>
        <v>0.11769655968979457</v>
      </c>
      <c r="G48" s="84">
        <f t="shared" si="5"/>
        <v>1.9345370874870192E-3</v>
      </c>
      <c r="H48" s="84">
        <f t="shared" si="6"/>
        <v>0.26314857446431733</v>
      </c>
      <c r="I48" s="63">
        <f t="shared" si="7"/>
        <v>1486</v>
      </c>
      <c r="J48" s="86">
        <f t="shared" si="4"/>
        <v>4.0892367216759816E-3</v>
      </c>
      <c r="K48" s="62">
        <f t="shared" si="8"/>
        <v>428</v>
      </c>
      <c r="L48" s="19"/>
      <c r="N48" s="46"/>
      <c r="P48" s="6"/>
      <c r="Q48" s="15"/>
    </row>
    <row r="49" spans="1:17">
      <c r="A49" s="104">
        <v>48</v>
      </c>
      <c r="B49" s="105" t="s">
        <v>140</v>
      </c>
      <c r="C49" s="62">
        <v>44448</v>
      </c>
      <c r="D49" s="62">
        <v>42992</v>
      </c>
      <c r="E49" s="127">
        <v>50779</v>
      </c>
      <c r="F49" s="129">
        <f>E49/'4a_İl'!E49</f>
        <v>0.26362952002699686</v>
      </c>
      <c r="G49" s="84">
        <f t="shared" si="5"/>
        <v>1.377174523559559E-2</v>
      </c>
      <c r="H49" s="84">
        <f t="shared" si="6"/>
        <v>0.14243610511159108</v>
      </c>
      <c r="I49" s="63">
        <f t="shared" si="7"/>
        <v>6331</v>
      </c>
      <c r="J49" s="86">
        <f t="shared" si="4"/>
        <v>1.7421909613008504E-2</v>
      </c>
      <c r="K49" s="62">
        <f t="shared" si="8"/>
        <v>7787</v>
      </c>
      <c r="L49" s="19"/>
      <c r="N49" s="46"/>
      <c r="P49" s="6"/>
      <c r="Q49" s="15"/>
    </row>
    <row r="50" spans="1:17">
      <c r="A50" s="104">
        <v>49</v>
      </c>
      <c r="B50" s="105" t="s">
        <v>141</v>
      </c>
      <c r="C50" s="62">
        <v>2460</v>
      </c>
      <c r="D50" s="62">
        <v>2874</v>
      </c>
      <c r="E50" s="127">
        <v>2864</v>
      </c>
      <c r="F50" s="129">
        <f>E50/'4a_İl'!E50</f>
        <v>0.15370579080126656</v>
      </c>
      <c r="G50" s="84">
        <f t="shared" si="5"/>
        <v>7.7674389717689938E-4</v>
      </c>
      <c r="H50" s="84">
        <f t="shared" si="6"/>
        <v>0.16422764227642275</v>
      </c>
      <c r="I50" s="63">
        <f t="shared" si="7"/>
        <v>404</v>
      </c>
      <c r="J50" s="86">
        <f t="shared" si="4"/>
        <v>1.1117440346952198E-3</v>
      </c>
      <c r="K50" s="62">
        <f t="shared" si="8"/>
        <v>-10</v>
      </c>
      <c r="L50" s="19"/>
      <c r="N50" s="46"/>
      <c r="P50" s="6"/>
      <c r="Q50" s="15"/>
    </row>
    <row r="51" spans="1:17">
      <c r="A51" s="104">
        <v>50</v>
      </c>
      <c r="B51" s="105" t="s">
        <v>142</v>
      </c>
      <c r="C51" s="62">
        <v>7440</v>
      </c>
      <c r="D51" s="62">
        <v>8277</v>
      </c>
      <c r="E51" s="127">
        <v>8393</v>
      </c>
      <c r="F51" s="129">
        <f>E51/'4a_İl'!E51</f>
        <v>0.21155979028029845</v>
      </c>
      <c r="G51" s="84">
        <f t="shared" si="5"/>
        <v>2.2762610087310462E-3</v>
      </c>
      <c r="H51" s="84">
        <f t="shared" si="6"/>
        <v>0.12809139784946236</v>
      </c>
      <c r="I51" s="63">
        <f t="shared" si="7"/>
        <v>953</v>
      </c>
      <c r="J51" s="86">
        <f t="shared" si="4"/>
        <v>2.6225051115459021E-3</v>
      </c>
      <c r="K51" s="62">
        <f t="shared" si="8"/>
        <v>116</v>
      </c>
      <c r="L51" s="19"/>
      <c r="N51" s="46"/>
      <c r="P51" s="6"/>
      <c r="Q51" s="15"/>
    </row>
    <row r="52" spans="1:17">
      <c r="A52" s="104">
        <v>51</v>
      </c>
      <c r="B52" s="105" t="s">
        <v>143</v>
      </c>
      <c r="C52" s="62">
        <v>6158</v>
      </c>
      <c r="D52" s="62">
        <v>6907</v>
      </c>
      <c r="E52" s="127">
        <v>7311</v>
      </c>
      <c r="F52" s="129">
        <f>E52/'4a_İl'!E52</f>
        <v>0.19440012763241862</v>
      </c>
      <c r="G52" s="84">
        <f t="shared" si="5"/>
        <v>1.9828123715992705E-3</v>
      </c>
      <c r="H52" s="84">
        <f t="shared" si="6"/>
        <v>0.18723611562195519</v>
      </c>
      <c r="I52" s="63">
        <f t="shared" si="7"/>
        <v>1153</v>
      </c>
      <c r="J52" s="86">
        <f t="shared" si="4"/>
        <v>3.1728734455534367E-3</v>
      </c>
      <c r="K52" s="62">
        <f t="shared" si="8"/>
        <v>404</v>
      </c>
      <c r="L52" s="19"/>
      <c r="N52" s="46"/>
      <c r="P52" s="6"/>
      <c r="Q52" s="15"/>
    </row>
    <row r="53" spans="1:17">
      <c r="A53" s="104">
        <v>52</v>
      </c>
      <c r="B53" s="105" t="s">
        <v>144</v>
      </c>
      <c r="C53" s="62">
        <v>20657</v>
      </c>
      <c r="D53" s="62">
        <v>22494</v>
      </c>
      <c r="E53" s="127">
        <v>22684</v>
      </c>
      <c r="F53" s="129">
        <f>E53/'4a_İl'!E53</f>
        <v>0.29878819810326662</v>
      </c>
      <c r="G53" s="84">
        <f t="shared" si="5"/>
        <v>6.1521154202377045E-3</v>
      </c>
      <c r="H53" s="84">
        <f t="shared" si="6"/>
        <v>9.812654306046377E-2</v>
      </c>
      <c r="I53" s="63">
        <f t="shared" si="7"/>
        <v>2027</v>
      </c>
      <c r="J53" s="86">
        <f t="shared" si="4"/>
        <v>5.5779830651663627E-3</v>
      </c>
      <c r="K53" s="62">
        <f t="shared" si="8"/>
        <v>190</v>
      </c>
      <c r="L53" s="19"/>
      <c r="N53" s="46"/>
      <c r="P53" s="6"/>
      <c r="Q53" s="15"/>
    </row>
    <row r="54" spans="1:17">
      <c r="A54" s="104">
        <v>53</v>
      </c>
      <c r="B54" s="105" t="s">
        <v>145</v>
      </c>
      <c r="C54" s="62">
        <v>9579</v>
      </c>
      <c r="D54" s="62">
        <v>10465</v>
      </c>
      <c r="E54" s="127">
        <v>10759</v>
      </c>
      <c r="F54" s="129">
        <f>E54/'4a_İl'!E54</f>
        <v>0.23156558047436615</v>
      </c>
      <c r="G54" s="84">
        <f t="shared" si="5"/>
        <v>2.9179425941781635E-3</v>
      </c>
      <c r="H54" s="84">
        <f t="shared" si="6"/>
        <v>0.12318613633991023</v>
      </c>
      <c r="I54" s="63">
        <f t="shared" si="7"/>
        <v>1180</v>
      </c>
      <c r="J54" s="86">
        <f t="shared" si="4"/>
        <v>3.2471731706444538E-3</v>
      </c>
      <c r="K54" s="62">
        <f t="shared" si="8"/>
        <v>294</v>
      </c>
      <c r="L54" s="19"/>
      <c r="N54" s="46"/>
      <c r="P54" s="6"/>
      <c r="Q54" s="15"/>
    </row>
    <row r="55" spans="1:17">
      <c r="A55" s="104">
        <v>54</v>
      </c>
      <c r="B55" s="105" t="s">
        <v>146</v>
      </c>
      <c r="C55" s="62">
        <v>37902</v>
      </c>
      <c r="D55" s="62">
        <v>42082</v>
      </c>
      <c r="E55" s="127">
        <v>43094</v>
      </c>
      <c r="F55" s="129">
        <f>E55/'4a_İl'!E55</f>
        <v>0.2588819069817736</v>
      </c>
      <c r="G55" s="84">
        <f t="shared" si="5"/>
        <v>1.1687500525468332E-2</v>
      </c>
      <c r="H55" s="84">
        <f t="shared" si="6"/>
        <v>0.13698485568043903</v>
      </c>
      <c r="I55" s="63">
        <f t="shared" si="7"/>
        <v>5192</v>
      </c>
      <c r="J55" s="86">
        <f t="shared" si="4"/>
        <v>1.4287561950835597E-2</v>
      </c>
      <c r="K55" s="62">
        <f t="shared" si="8"/>
        <v>1012</v>
      </c>
      <c r="L55" s="19"/>
      <c r="N55" s="46"/>
      <c r="P55" s="6"/>
      <c r="Q55" s="15"/>
    </row>
    <row r="56" spans="1:17">
      <c r="A56" s="104">
        <v>55</v>
      </c>
      <c r="B56" s="105" t="s">
        <v>147</v>
      </c>
      <c r="C56" s="62">
        <v>37895</v>
      </c>
      <c r="D56" s="62">
        <v>42351</v>
      </c>
      <c r="E56" s="127">
        <v>42639</v>
      </c>
      <c r="F56" s="129">
        <f>E56/'4a_İl'!E56</f>
        <v>0.27700073409514653</v>
      </c>
      <c r="G56" s="84">
        <f t="shared" si="5"/>
        <v>1.1564100220574655E-2</v>
      </c>
      <c r="H56" s="84">
        <f t="shared" si="6"/>
        <v>0.12518801952764216</v>
      </c>
      <c r="I56" s="63">
        <f t="shared" si="7"/>
        <v>4744</v>
      </c>
      <c r="J56" s="86">
        <f t="shared" si="4"/>
        <v>1.3054736882658719E-2</v>
      </c>
      <c r="K56" s="62">
        <f t="shared" si="8"/>
        <v>288</v>
      </c>
      <c r="L56" s="19"/>
      <c r="N56" s="46"/>
      <c r="P56" s="6"/>
      <c r="Q56" s="15"/>
    </row>
    <row r="57" spans="1:17">
      <c r="A57" s="104">
        <v>56</v>
      </c>
      <c r="B57" s="105" t="s">
        <v>148</v>
      </c>
      <c r="C57" s="62">
        <v>1903</v>
      </c>
      <c r="D57" s="62">
        <v>2130</v>
      </c>
      <c r="E57" s="127">
        <v>2223</v>
      </c>
      <c r="F57" s="129">
        <f>E57/'4a_İl'!E57</f>
        <v>0.10884786760025461</v>
      </c>
      <c r="G57" s="84">
        <f t="shared" si="5"/>
        <v>6.0289863248053327E-4</v>
      </c>
      <c r="H57" s="84">
        <f t="shared" si="6"/>
        <v>0.16815554387808723</v>
      </c>
      <c r="I57" s="63">
        <f t="shared" si="7"/>
        <v>320</v>
      </c>
      <c r="J57" s="86">
        <f t="shared" si="4"/>
        <v>8.8058933441205532E-4</v>
      </c>
      <c r="K57" s="62">
        <f t="shared" si="8"/>
        <v>93</v>
      </c>
      <c r="L57" s="19"/>
      <c r="N57" s="46"/>
      <c r="P57" s="6"/>
      <c r="Q57" s="15"/>
    </row>
    <row r="58" spans="1:17">
      <c r="A58" s="104">
        <v>57</v>
      </c>
      <c r="B58" s="105" t="s">
        <v>149</v>
      </c>
      <c r="C58" s="62">
        <v>6357</v>
      </c>
      <c r="D58" s="62">
        <v>6518</v>
      </c>
      <c r="E58" s="127">
        <v>6999</v>
      </c>
      <c r="F58" s="129">
        <f>E58/'4a_İl'!E58</f>
        <v>0.30194132873166524</v>
      </c>
      <c r="G58" s="84">
        <f t="shared" si="5"/>
        <v>1.8981950196721783E-3</v>
      </c>
      <c r="H58" s="84">
        <f t="shared" si="6"/>
        <v>0.10099103350637093</v>
      </c>
      <c r="I58" s="63">
        <f t="shared" si="7"/>
        <v>642</v>
      </c>
      <c r="J58" s="86">
        <f t="shared" si="4"/>
        <v>1.7666823521641859E-3</v>
      </c>
      <c r="K58" s="62">
        <f t="shared" si="8"/>
        <v>481</v>
      </c>
      <c r="L58" s="19"/>
      <c r="N58" s="46"/>
      <c r="P58" s="6"/>
      <c r="Q58" s="15"/>
    </row>
    <row r="59" spans="1:17">
      <c r="A59" s="104">
        <v>58</v>
      </c>
      <c r="B59" s="105" t="s">
        <v>150</v>
      </c>
      <c r="C59" s="62">
        <v>10821</v>
      </c>
      <c r="D59" s="62">
        <v>12309</v>
      </c>
      <c r="E59" s="127">
        <v>12663</v>
      </c>
      <c r="F59" s="129">
        <f>E59/'4a_İl'!E59</f>
        <v>0.17442148760330578</v>
      </c>
      <c r="G59" s="84">
        <f t="shared" si="5"/>
        <v>3.4343254085024708E-3</v>
      </c>
      <c r="H59" s="84">
        <f t="shared" si="6"/>
        <v>0.17022456334904354</v>
      </c>
      <c r="I59" s="63">
        <f t="shared" si="7"/>
        <v>1842</v>
      </c>
      <c r="J59" s="86">
        <f t="shared" si="4"/>
        <v>5.0688923562093929E-3</v>
      </c>
      <c r="K59" s="62">
        <f t="shared" si="8"/>
        <v>354</v>
      </c>
      <c r="L59" s="19"/>
      <c r="N59" s="46"/>
      <c r="P59" s="6"/>
      <c r="Q59" s="15"/>
    </row>
    <row r="60" spans="1:17">
      <c r="A60" s="104">
        <v>59</v>
      </c>
      <c r="B60" s="105" t="s">
        <v>151</v>
      </c>
      <c r="C60" s="62">
        <v>66269</v>
      </c>
      <c r="D60" s="62">
        <v>71176</v>
      </c>
      <c r="E60" s="127">
        <v>71459</v>
      </c>
      <c r="F60" s="129">
        <f>E60/'4a_İl'!E60</f>
        <v>0.2988503343607416</v>
      </c>
      <c r="G60" s="84">
        <f t="shared" si="5"/>
        <v>1.9380356895378509E-2</v>
      </c>
      <c r="H60" s="84">
        <f t="shared" si="6"/>
        <v>7.8317161870557872E-2</v>
      </c>
      <c r="I60" s="63">
        <f t="shared" si="7"/>
        <v>5190</v>
      </c>
      <c r="J60" s="86">
        <f t="shared" si="4"/>
        <v>1.4282058267495521E-2</v>
      </c>
      <c r="K60" s="62">
        <f t="shared" si="8"/>
        <v>283</v>
      </c>
      <c r="L60" s="19"/>
      <c r="N60" s="46"/>
      <c r="P60" s="5"/>
      <c r="Q60" s="15"/>
    </row>
    <row r="61" spans="1:17">
      <c r="A61" s="104">
        <v>60</v>
      </c>
      <c r="B61" s="105" t="s">
        <v>152</v>
      </c>
      <c r="C61" s="62">
        <v>10373</v>
      </c>
      <c r="D61" s="62">
        <v>11747</v>
      </c>
      <c r="E61" s="127">
        <v>11923</v>
      </c>
      <c r="F61" s="129">
        <f>E61/'4a_İl'!E61</f>
        <v>0.22557941538170467</v>
      </c>
      <c r="G61" s="84">
        <f t="shared" si="5"/>
        <v>3.2336304071369313E-3</v>
      </c>
      <c r="H61" s="84">
        <f t="shared" si="6"/>
        <v>0.14942639544972525</v>
      </c>
      <c r="I61" s="63">
        <f t="shared" si="7"/>
        <v>1550</v>
      </c>
      <c r="J61" s="86">
        <f t="shared" si="4"/>
        <v>4.2653545885583928E-3</v>
      </c>
      <c r="K61" s="62">
        <f t="shared" si="8"/>
        <v>176</v>
      </c>
      <c r="L61" s="19"/>
      <c r="N61" s="46"/>
      <c r="P61" s="5"/>
      <c r="Q61" s="15"/>
    </row>
    <row r="62" spans="1:17">
      <c r="A62" s="104">
        <v>61</v>
      </c>
      <c r="B62" s="105" t="s">
        <v>153</v>
      </c>
      <c r="C62" s="62">
        <v>25952</v>
      </c>
      <c r="D62" s="62">
        <v>28258</v>
      </c>
      <c r="E62" s="127">
        <v>28705</v>
      </c>
      <c r="F62" s="129">
        <f>E62/'4a_İl'!E62</f>
        <v>0.25030301444877529</v>
      </c>
      <c r="G62" s="84">
        <f t="shared" si="5"/>
        <v>7.7850675867538041E-3</v>
      </c>
      <c r="H62" s="84">
        <f t="shared" si="6"/>
        <v>0.10608045622688039</v>
      </c>
      <c r="I62" s="63">
        <f t="shared" si="7"/>
        <v>2753</v>
      </c>
      <c r="J62" s="86">
        <f t="shared" si="4"/>
        <v>7.5758201176137126E-3</v>
      </c>
      <c r="K62" s="62">
        <f t="shared" si="8"/>
        <v>447</v>
      </c>
      <c r="L62" s="19"/>
      <c r="N62" s="46"/>
      <c r="P62" s="5"/>
      <c r="Q62" s="15"/>
    </row>
    <row r="63" spans="1:17">
      <c r="A63" s="104">
        <v>62</v>
      </c>
      <c r="B63" s="105" t="s">
        <v>154</v>
      </c>
      <c r="C63" s="62">
        <v>1978</v>
      </c>
      <c r="D63" s="62">
        <v>1694</v>
      </c>
      <c r="E63" s="127">
        <v>2012</v>
      </c>
      <c r="F63" s="129">
        <f>E63/'4a_İl'!E63</f>
        <v>0.28833476640871308</v>
      </c>
      <c r="G63" s="84">
        <f t="shared" si="5"/>
        <v>5.4567343614522399E-4</v>
      </c>
      <c r="H63" s="84">
        <f t="shared" si="6"/>
        <v>1.7189079878665317E-2</v>
      </c>
      <c r="I63" s="63">
        <f t="shared" si="7"/>
        <v>34</v>
      </c>
      <c r="J63" s="86">
        <f t="shared" si="4"/>
        <v>9.3562616781280871E-5</v>
      </c>
      <c r="K63" s="62">
        <f t="shared" si="8"/>
        <v>318</v>
      </c>
      <c r="L63" s="19"/>
    </row>
    <row r="64" spans="1:17">
      <c r="A64" s="104">
        <v>63</v>
      </c>
      <c r="B64" s="105" t="s">
        <v>155</v>
      </c>
      <c r="C64" s="62">
        <v>14161</v>
      </c>
      <c r="D64" s="62">
        <v>15461</v>
      </c>
      <c r="E64" s="127">
        <v>15854</v>
      </c>
      <c r="F64" s="129">
        <f>E64/'4a_İl'!E64</f>
        <v>0.13358048616084595</v>
      </c>
      <c r="G64" s="84">
        <f t="shared" si="5"/>
        <v>4.2997547995260342E-3</v>
      </c>
      <c r="H64" s="84">
        <f t="shared" si="6"/>
        <v>0.11955370383447497</v>
      </c>
      <c r="I64" s="63">
        <f t="shared" si="7"/>
        <v>1693</v>
      </c>
      <c r="J64" s="86">
        <f t="shared" si="4"/>
        <v>4.6588679473737798E-3</v>
      </c>
      <c r="K64" s="62">
        <f t="shared" si="8"/>
        <v>393</v>
      </c>
      <c r="L64" s="19"/>
    </row>
    <row r="65" spans="1:30">
      <c r="A65" s="104">
        <v>64</v>
      </c>
      <c r="B65" s="105" t="s">
        <v>156</v>
      </c>
      <c r="C65" s="62">
        <v>14664</v>
      </c>
      <c r="D65" s="62">
        <v>15459</v>
      </c>
      <c r="E65" s="127">
        <v>15893</v>
      </c>
      <c r="F65" s="129">
        <f>E65/'4a_İl'!E65</f>
        <v>0.27253240963029013</v>
      </c>
      <c r="G65" s="84">
        <f t="shared" si="5"/>
        <v>4.3103319685169209E-3</v>
      </c>
      <c r="H65" s="84">
        <f t="shared" si="6"/>
        <v>8.3810692853246049E-2</v>
      </c>
      <c r="I65" s="63">
        <f t="shared" si="7"/>
        <v>1229</v>
      </c>
      <c r="J65" s="86">
        <f t="shared" si="4"/>
        <v>3.3820134124762998E-3</v>
      </c>
      <c r="K65" s="62">
        <f t="shared" si="8"/>
        <v>434</v>
      </c>
      <c r="L65" s="19"/>
    </row>
    <row r="66" spans="1:30">
      <c r="A66" s="104">
        <v>65</v>
      </c>
      <c r="B66" s="105" t="s">
        <v>157</v>
      </c>
      <c r="C66" s="62">
        <v>7595</v>
      </c>
      <c r="D66" s="62">
        <v>8460</v>
      </c>
      <c r="E66" s="127">
        <v>8640</v>
      </c>
      <c r="F66" s="129">
        <f>E66/'4a_İl'!E66</f>
        <v>0.13360342668048061</v>
      </c>
      <c r="G66" s="84">
        <f t="shared" ref="G66:G83" si="9">E66/$E$83</f>
        <v>2.3432497456733277E-3</v>
      </c>
      <c r="H66" s="84">
        <f t="shared" ref="H66:H83" si="10">(E66-C66)/C66</f>
        <v>0.13759052007899933</v>
      </c>
      <c r="I66" s="63">
        <f t="shared" ref="I66:I83" si="11">E66-C66</f>
        <v>1045</v>
      </c>
      <c r="J66" s="86">
        <f t="shared" si="4"/>
        <v>2.875674545189368E-3</v>
      </c>
      <c r="K66" s="62">
        <f t="shared" si="8"/>
        <v>180</v>
      </c>
      <c r="L66" s="19"/>
    </row>
    <row r="67" spans="1:30">
      <c r="A67" s="104">
        <v>66</v>
      </c>
      <c r="B67" s="105" t="s">
        <v>158</v>
      </c>
      <c r="C67" s="62">
        <v>5241</v>
      </c>
      <c r="D67" s="62">
        <v>6014</v>
      </c>
      <c r="E67" s="127">
        <v>6422</v>
      </c>
      <c r="F67" s="129">
        <f>E67/'4a_İl'!E67</f>
        <v>0.17199175125204211</v>
      </c>
      <c r="G67" s="84">
        <f t="shared" si="9"/>
        <v>1.7417071604993184E-3</v>
      </c>
      <c r="H67" s="84">
        <f t="shared" si="10"/>
        <v>0.22533867582522418</v>
      </c>
      <c r="I67" s="63">
        <f t="shared" si="11"/>
        <v>1181</v>
      </c>
      <c r="J67" s="86">
        <f t="shared" ref="J67:J83" si="12">I67/$I$83</f>
        <v>3.2499250123144913E-3</v>
      </c>
      <c r="K67" s="62">
        <f t="shared" ref="K67:K83" si="13">E67-D67</f>
        <v>408</v>
      </c>
      <c r="L67" s="19"/>
    </row>
    <row r="68" spans="1:30">
      <c r="A68" s="104">
        <v>67</v>
      </c>
      <c r="B68" s="105" t="s">
        <v>159</v>
      </c>
      <c r="C68" s="62">
        <v>15818</v>
      </c>
      <c r="D68" s="62">
        <v>17344</v>
      </c>
      <c r="E68" s="127">
        <v>17949</v>
      </c>
      <c r="F68" s="129">
        <f>E68/'4a_İl'!E68</f>
        <v>0.20895227008149012</v>
      </c>
      <c r="G68" s="84">
        <f t="shared" si="9"/>
        <v>4.8679386209595551E-3</v>
      </c>
      <c r="H68" s="84">
        <f t="shared" si="10"/>
        <v>0.13471993930964724</v>
      </c>
      <c r="I68" s="63">
        <f t="shared" si="11"/>
        <v>2131</v>
      </c>
      <c r="J68" s="86">
        <f t="shared" si="12"/>
        <v>5.8641745988502808E-3</v>
      </c>
      <c r="K68" s="62">
        <f t="shared" si="13"/>
        <v>605</v>
      </c>
      <c r="L68" s="19"/>
      <c r="M68" s="35"/>
      <c r="U68" s="35"/>
      <c r="V68" s="35"/>
      <c r="X68" s="10"/>
      <c r="Y68" s="10"/>
      <c r="AC68" s="35"/>
      <c r="AD68" s="35"/>
    </row>
    <row r="69" spans="1:30">
      <c r="A69" s="104">
        <v>68</v>
      </c>
      <c r="B69" s="105" t="s">
        <v>160</v>
      </c>
      <c r="C69" s="62">
        <v>6447</v>
      </c>
      <c r="D69" s="62">
        <v>7328</v>
      </c>
      <c r="E69" s="127">
        <v>7543</v>
      </c>
      <c r="F69" s="129">
        <f>E69/'4a_İl'!E69</f>
        <v>0.17491014492753623</v>
      </c>
      <c r="G69" s="84">
        <f t="shared" si="9"/>
        <v>2.0457329666219806E-3</v>
      </c>
      <c r="H69" s="84">
        <f t="shared" si="10"/>
        <v>0.17000155110904297</v>
      </c>
      <c r="I69" s="63">
        <f t="shared" si="11"/>
        <v>1096</v>
      </c>
      <c r="J69" s="86">
        <f t="shared" si="12"/>
        <v>3.0160184703612895E-3</v>
      </c>
      <c r="K69" s="62">
        <f t="shared" si="13"/>
        <v>215</v>
      </c>
      <c r="L69" s="19"/>
      <c r="X69" s="11"/>
      <c r="Y69" s="10"/>
    </row>
    <row r="70" spans="1:30">
      <c r="A70" s="104">
        <v>69</v>
      </c>
      <c r="B70" s="105" t="s">
        <v>161</v>
      </c>
      <c r="C70" s="62">
        <v>1046</v>
      </c>
      <c r="D70" s="62">
        <v>1275</v>
      </c>
      <c r="E70" s="127">
        <v>1460</v>
      </c>
      <c r="F70" s="129">
        <f>E70/'4a_İl'!E70</f>
        <v>0.18141153081510936</v>
      </c>
      <c r="G70" s="84">
        <f t="shared" si="9"/>
        <v>3.9596581350498361E-4</v>
      </c>
      <c r="H70" s="84">
        <f t="shared" si="10"/>
        <v>0.39579349904397704</v>
      </c>
      <c r="I70" s="63">
        <f t="shared" si="11"/>
        <v>414</v>
      </c>
      <c r="J70" s="86">
        <f t="shared" si="12"/>
        <v>1.1392624513955965E-3</v>
      </c>
      <c r="K70" s="62">
        <f t="shared" si="13"/>
        <v>185</v>
      </c>
      <c r="L70" s="19"/>
      <c r="X70" s="11"/>
      <c r="Y70" s="10"/>
    </row>
    <row r="71" spans="1:30">
      <c r="A71" s="104">
        <v>70</v>
      </c>
      <c r="B71" s="105" t="s">
        <v>162</v>
      </c>
      <c r="C71" s="62">
        <v>11795</v>
      </c>
      <c r="D71" s="62">
        <v>12290</v>
      </c>
      <c r="E71" s="127">
        <v>12616</v>
      </c>
      <c r="F71" s="129">
        <f>E71/'4a_İl'!E71</f>
        <v>0.30829382728116905</v>
      </c>
      <c r="G71" s="84">
        <f t="shared" si="9"/>
        <v>3.4215785638211462E-3</v>
      </c>
      <c r="H71" s="84">
        <f t="shared" si="10"/>
        <v>6.9605765154726579E-2</v>
      </c>
      <c r="I71" s="63">
        <f t="shared" si="11"/>
        <v>821</v>
      </c>
      <c r="J71" s="86">
        <f t="shared" si="12"/>
        <v>2.2592620111009294E-3</v>
      </c>
      <c r="K71" s="62">
        <f t="shared" si="13"/>
        <v>326</v>
      </c>
      <c r="L71" s="19"/>
      <c r="X71" s="11"/>
      <c r="Y71" s="10"/>
    </row>
    <row r="72" spans="1:30">
      <c r="A72" s="104">
        <v>71</v>
      </c>
      <c r="B72" s="105" t="s">
        <v>163</v>
      </c>
      <c r="C72" s="62">
        <v>4926</v>
      </c>
      <c r="D72" s="62">
        <v>5828</v>
      </c>
      <c r="E72" s="127">
        <v>5944</v>
      </c>
      <c r="F72" s="129">
        <f>E72/'4a_İl'!E72</f>
        <v>0.16818040347452112</v>
      </c>
      <c r="G72" s="84">
        <f t="shared" si="9"/>
        <v>1.6120690379956319E-3</v>
      </c>
      <c r="H72" s="84">
        <f t="shared" si="10"/>
        <v>0.20665854648802273</v>
      </c>
      <c r="I72" s="63">
        <f t="shared" si="11"/>
        <v>1018</v>
      </c>
      <c r="J72" s="86">
        <f t="shared" si="12"/>
        <v>2.8013748200983509E-3</v>
      </c>
      <c r="K72" s="62">
        <f t="shared" si="13"/>
        <v>116</v>
      </c>
      <c r="L72" s="19"/>
      <c r="X72" s="11"/>
      <c r="Y72" s="10"/>
    </row>
    <row r="73" spans="1:30">
      <c r="A73" s="104">
        <v>72</v>
      </c>
      <c r="B73" s="105" t="s">
        <v>164</v>
      </c>
      <c r="C73" s="62">
        <v>5856</v>
      </c>
      <c r="D73" s="62">
        <v>8282</v>
      </c>
      <c r="E73" s="127">
        <v>8420</v>
      </c>
      <c r="F73" s="129">
        <f>E73/'4a_İl'!E73</f>
        <v>0.1734651833539349</v>
      </c>
      <c r="G73" s="84">
        <f t="shared" si="9"/>
        <v>2.2835836641862755E-3</v>
      </c>
      <c r="H73" s="84">
        <f t="shared" si="10"/>
        <v>0.43784153005464482</v>
      </c>
      <c r="I73" s="63">
        <f t="shared" si="11"/>
        <v>2564</v>
      </c>
      <c r="J73" s="86">
        <f t="shared" si="12"/>
        <v>7.0557220419765927E-3</v>
      </c>
      <c r="K73" s="62">
        <f t="shared" si="13"/>
        <v>138</v>
      </c>
      <c r="L73" s="19"/>
      <c r="X73" s="11"/>
      <c r="Y73" s="10"/>
    </row>
    <row r="74" spans="1:30">
      <c r="A74" s="104">
        <v>73</v>
      </c>
      <c r="B74" s="105" t="s">
        <v>165</v>
      </c>
      <c r="C74" s="62">
        <v>2650</v>
      </c>
      <c r="D74" s="62">
        <v>2682</v>
      </c>
      <c r="E74" s="127">
        <v>2733</v>
      </c>
      <c r="F74" s="129">
        <f>E74/'4a_İl'!E74</f>
        <v>9.5412651864264772E-2</v>
      </c>
      <c r="G74" s="84">
        <f t="shared" si="9"/>
        <v>7.4121545774597278E-4</v>
      </c>
      <c r="H74" s="84">
        <f t="shared" si="10"/>
        <v>3.1320754716981133E-2</v>
      </c>
      <c r="I74" s="63">
        <f t="shared" si="11"/>
        <v>83</v>
      </c>
      <c r="J74" s="86">
        <f t="shared" si="12"/>
        <v>2.2840285861312683E-4</v>
      </c>
      <c r="K74" s="62">
        <f t="shared" si="13"/>
        <v>51</v>
      </c>
      <c r="L74" s="19"/>
      <c r="X74" s="11"/>
      <c r="Y74" s="10"/>
    </row>
    <row r="75" spans="1:30">
      <c r="A75" s="104">
        <v>74</v>
      </c>
      <c r="B75" s="105" t="s">
        <v>166</v>
      </c>
      <c r="C75" s="62">
        <v>6909</v>
      </c>
      <c r="D75" s="62">
        <v>7235</v>
      </c>
      <c r="E75" s="127">
        <v>7583</v>
      </c>
      <c r="F75" s="129">
        <f>E75/'4a_İl'!E75</f>
        <v>0.27269131185270423</v>
      </c>
      <c r="G75" s="84">
        <f t="shared" si="9"/>
        <v>2.0565813450741715E-3</v>
      </c>
      <c r="H75" s="84">
        <f t="shared" si="10"/>
        <v>9.7553915183094517E-2</v>
      </c>
      <c r="I75" s="63">
        <f t="shared" si="11"/>
        <v>674</v>
      </c>
      <c r="J75" s="86">
        <f t="shared" si="12"/>
        <v>1.8547412856053914E-3</v>
      </c>
      <c r="K75" s="62">
        <f t="shared" si="13"/>
        <v>348</v>
      </c>
      <c r="L75" s="19"/>
      <c r="X75" s="11"/>
      <c r="Y75" s="10"/>
    </row>
    <row r="76" spans="1:30">
      <c r="A76" s="104">
        <v>75</v>
      </c>
      <c r="B76" s="105" t="s">
        <v>167</v>
      </c>
      <c r="C76" s="62">
        <v>1234</v>
      </c>
      <c r="D76" s="62">
        <v>1640</v>
      </c>
      <c r="E76" s="127">
        <v>1716</v>
      </c>
      <c r="F76" s="129">
        <f>E76/'4a_İl'!E76</f>
        <v>0.2094470889783962</v>
      </c>
      <c r="G76" s="84">
        <f t="shared" si="9"/>
        <v>4.6539543559900816E-4</v>
      </c>
      <c r="H76" s="84">
        <f t="shared" si="10"/>
        <v>0.39059967585089139</v>
      </c>
      <c r="I76" s="63">
        <f t="shared" si="11"/>
        <v>482</v>
      </c>
      <c r="J76" s="86">
        <f t="shared" si="12"/>
        <v>1.3263876849581582E-3</v>
      </c>
      <c r="K76" s="62">
        <f t="shared" si="13"/>
        <v>76</v>
      </c>
      <c r="L76" s="19"/>
      <c r="X76" s="11"/>
      <c r="Y76" s="10"/>
    </row>
    <row r="77" spans="1:30">
      <c r="A77" s="104">
        <v>76</v>
      </c>
      <c r="B77" s="105" t="s">
        <v>168</v>
      </c>
      <c r="C77" s="62">
        <v>2361</v>
      </c>
      <c r="D77" s="62">
        <v>2635</v>
      </c>
      <c r="E77" s="127">
        <v>2872</v>
      </c>
      <c r="F77" s="129">
        <f>E77/'4a_İl'!E77</f>
        <v>0.19612127833925158</v>
      </c>
      <c r="G77" s="84">
        <f t="shared" si="9"/>
        <v>7.7891357286733766E-4</v>
      </c>
      <c r="H77" s="84">
        <f t="shared" si="10"/>
        <v>0.21643371452774249</v>
      </c>
      <c r="I77" s="63">
        <f t="shared" si="11"/>
        <v>511</v>
      </c>
      <c r="J77" s="86">
        <f t="shared" si="12"/>
        <v>1.4061910933892508E-3</v>
      </c>
      <c r="K77" s="62">
        <f t="shared" si="13"/>
        <v>237</v>
      </c>
      <c r="L77" s="19"/>
      <c r="X77" s="11"/>
      <c r="Y77" s="10"/>
    </row>
    <row r="78" spans="1:30">
      <c r="A78" s="104">
        <v>77</v>
      </c>
      <c r="B78" s="105" t="s">
        <v>169</v>
      </c>
      <c r="C78" s="62">
        <v>10464</v>
      </c>
      <c r="D78" s="62">
        <v>11498</v>
      </c>
      <c r="E78" s="127">
        <v>11567</v>
      </c>
      <c r="F78" s="129">
        <f>E78/'4a_İl'!E78</f>
        <v>0.22807847776791876</v>
      </c>
      <c r="G78" s="84">
        <f t="shared" si="9"/>
        <v>3.1370798389124283E-3</v>
      </c>
      <c r="H78" s="84">
        <f t="shared" si="10"/>
        <v>0.10540902140672782</v>
      </c>
      <c r="I78" s="63">
        <f t="shared" si="11"/>
        <v>1103</v>
      </c>
      <c r="J78" s="86">
        <f t="shared" si="12"/>
        <v>3.0352813620515532E-3</v>
      </c>
      <c r="K78" s="62">
        <f t="shared" si="13"/>
        <v>69</v>
      </c>
      <c r="L78" s="19"/>
      <c r="X78" s="11"/>
      <c r="Y78" s="10"/>
    </row>
    <row r="79" spans="1:30">
      <c r="A79" s="104">
        <v>78</v>
      </c>
      <c r="B79" s="105" t="s">
        <v>170</v>
      </c>
      <c r="C79" s="62">
        <v>7609</v>
      </c>
      <c r="D79" s="62">
        <v>8779</v>
      </c>
      <c r="E79" s="127">
        <v>8997</v>
      </c>
      <c r="F79" s="129">
        <f>E79/'4a_İl'!E79</f>
        <v>0.23884361145769731</v>
      </c>
      <c r="G79" s="84">
        <f t="shared" si="9"/>
        <v>2.4400715233591354E-3</v>
      </c>
      <c r="H79" s="84">
        <f t="shared" si="10"/>
        <v>0.18241556052043634</v>
      </c>
      <c r="I79" s="63">
        <f t="shared" si="11"/>
        <v>1388</v>
      </c>
      <c r="J79" s="86">
        <f t="shared" si="12"/>
        <v>3.8195562380122896E-3</v>
      </c>
      <c r="K79" s="62">
        <f t="shared" si="13"/>
        <v>218</v>
      </c>
      <c r="L79" s="19"/>
      <c r="X79" s="11"/>
      <c r="Y79" s="10"/>
    </row>
    <row r="80" spans="1:30">
      <c r="A80" s="104">
        <v>79</v>
      </c>
      <c r="B80" s="105" t="s">
        <v>171</v>
      </c>
      <c r="C80" s="62">
        <v>1961</v>
      </c>
      <c r="D80" s="62">
        <v>2360</v>
      </c>
      <c r="E80" s="127">
        <v>2352</v>
      </c>
      <c r="F80" s="129">
        <f>E80/'4a_İl'!E80</f>
        <v>0.18438381937911572</v>
      </c>
      <c r="G80" s="84">
        <f t="shared" si="9"/>
        <v>6.3788465298885029E-4</v>
      </c>
      <c r="H80" s="84">
        <f t="shared" si="10"/>
        <v>0.19938806731259562</v>
      </c>
      <c r="I80" s="63">
        <f t="shared" si="11"/>
        <v>391</v>
      </c>
      <c r="J80" s="86">
        <f t="shared" si="12"/>
        <v>1.07597009298473E-3</v>
      </c>
      <c r="K80" s="62">
        <f t="shared" si="13"/>
        <v>-8</v>
      </c>
      <c r="L80" s="19"/>
      <c r="X80" s="11"/>
      <c r="Y80" s="10"/>
    </row>
    <row r="81" spans="1:32">
      <c r="A81" s="104">
        <v>80</v>
      </c>
      <c r="B81" s="105" t="s">
        <v>172</v>
      </c>
      <c r="C81" s="62">
        <v>9297</v>
      </c>
      <c r="D81" s="62">
        <v>9916</v>
      </c>
      <c r="E81" s="127">
        <v>10066</v>
      </c>
      <c r="F81" s="129">
        <f>E81/'4a_İl'!E81</f>
        <v>0.19948869379099862</v>
      </c>
      <c r="G81" s="84">
        <f t="shared" si="9"/>
        <v>2.7299944374939485E-3</v>
      </c>
      <c r="H81" s="84">
        <f t="shared" si="10"/>
        <v>8.2714854254060444E-2</v>
      </c>
      <c r="I81" s="63">
        <f t="shared" si="11"/>
        <v>769</v>
      </c>
      <c r="J81" s="86">
        <f t="shared" si="12"/>
        <v>2.1161662442589703E-3</v>
      </c>
      <c r="K81" s="62">
        <f t="shared" si="13"/>
        <v>150</v>
      </c>
      <c r="L81" s="19"/>
      <c r="X81" s="11"/>
      <c r="Y81" s="10"/>
    </row>
    <row r="82" spans="1:32" ht="15" thickBot="1">
      <c r="A82" s="104">
        <v>81</v>
      </c>
      <c r="B82" s="105" t="s">
        <v>173</v>
      </c>
      <c r="C82" s="62">
        <v>19769</v>
      </c>
      <c r="D82" s="62">
        <v>21026</v>
      </c>
      <c r="E82" s="127">
        <v>21425</v>
      </c>
      <c r="F82" s="129">
        <f>E82/'4a_İl'!E82</f>
        <v>0.30673748711487803</v>
      </c>
      <c r="G82" s="84">
        <f t="shared" si="9"/>
        <v>5.8106627084549825E-3</v>
      </c>
      <c r="H82" s="84">
        <f t="shared" si="10"/>
        <v>8.3767514795892561E-2</v>
      </c>
      <c r="I82" s="63">
        <f t="shared" si="11"/>
        <v>1656</v>
      </c>
      <c r="J82" s="86">
        <f t="shared" si="12"/>
        <v>4.557049805582386E-3</v>
      </c>
      <c r="K82" s="62">
        <f t="shared" si="13"/>
        <v>399</v>
      </c>
      <c r="L82" s="19"/>
      <c r="X82" s="11"/>
      <c r="Y82" s="10"/>
    </row>
    <row r="83" spans="1:32" s="12" customFormat="1" ht="15" thickBot="1">
      <c r="A83" s="99" t="s">
        <v>174</v>
      </c>
      <c r="B83" s="100"/>
      <c r="C83" s="89">
        <v>3323794</v>
      </c>
      <c r="D83" s="89">
        <v>3576998</v>
      </c>
      <c r="E83" s="130">
        <v>3687187</v>
      </c>
      <c r="F83" s="131">
        <f>E83/'4a_İl'!E83</f>
        <v>0.26950617380505071</v>
      </c>
      <c r="G83" s="91">
        <f t="shared" si="9"/>
        <v>1</v>
      </c>
      <c r="H83" s="91">
        <f t="shared" si="10"/>
        <v>0.10933078283431524</v>
      </c>
      <c r="I83" s="90">
        <f t="shared" si="11"/>
        <v>363393</v>
      </c>
      <c r="J83" s="92">
        <f t="shared" si="12"/>
        <v>1</v>
      </c>
      <c r="K83" s="89">
        <f t="shared" si="13"/>
        <v>110189</v>
      </c>
      <c r="L83" s="10"/>
      <c r="M83" s="10"/>
      <c r="N83" s="35"/>
      <c r="O83" s="35"/>
      <c r="U83" s="10"/>
      <c r="V83" s="10"/>
      <c r="W83" s="35"/>
      <c r="X83" s="11"/>
      <c r="Y83" s="35"/>
      <c r="AC83" s="10"/>
      <c r="AD83" s="10"/>
      <c r="AE83" s="35"/>
      <c r="AF83" s="35"/>
    </row>
    <row r="84" spans="1:32">
      <c r="C84" s="42"/>
      <c r="F84" s="43"/>
      <c r="J84" s="17"/>
      <c r="X84" s="10"/>
      <c r="Y84" s="10"/>
    </row>
    <row r="85" spans="1:32">
      <c r="F85" s="28"/>
      <c r="J85" s="17"/>
    </row>
    <row r="86" spans="1:32">
      <c r="J86" s="17"/>
    </row>
    <row r="87" spans="1:32">
      <c r="J87" s="17"/>
    </row>
    <row r="88" spans="1:32">
      <c r="J88" s="17"/>
    </row>
    <row r="89" spans="1:32">
      <c r="J89" s="17"/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83"/>
  <sheetViews>
    <sheetView topLeftCell="A65" zoomScale="101" zoomScaleNormal="101" workbookViewId="0">
      <selection activeCell="C86" sqref="C86"/>
    </sheetView>
  </sheetViews>
  <sheetFormatPr defaultColWidth="9.1796875" defaultRowHeight="14.5"/>
  <cols>
    <col min="1" max="1" width="9.1796875" style="8"/>
    <col min="2" max="2" width="16.453125" style="8" bestFit="1" customWidth="1"/>
    <col min="3" max="4" width="11.7265625" style="8" bestFit="1" customWidth="1"/>
    <col min="5" max="5" width="10.1796875" style="8" bestFit="1" customWidth="1"/>
    <col min="6" max="6" width="23.26953125" style="8" bestFit="1" customWidth="1"/>
    <col min="7" max="7" width="23.453125" style="8" bestFit="1" customWidth="1"/>
    <col min="8" max="8" width="9.1796875" style="10"/>
    <col min="9" max="9" width="10.81640625" style="10" bestFit="1" customWidth="1"/>
    <col min="10" max="10" width="9.1796875" style="10"/>
    <col min="11" max="16" width="9.1796875" style="8"/>
    <col min="17" max="19" width="9.1796875" style="10"/>
    <col min="20" max="16384" width="9.1796875" style="8"/>
  </cols>
  <sheetData>
    <row r="1" spans="1:28" ht="58.5" customHeight="1" thickBot="1">
      <c r="A1" s="25" t="s">
        <v>92</v>
      </c>
      <c r="B1" s="4" t="s">
        <v>175</v>
      </c>
      <c r="C1" s="32" t="s">
        <v>263</v>
      </c>
      <c r="D1" s="32" t="s">
        <v>264</v>
      </c>
      <c r="E1" s="32" t="s">
        <v>265</v>
      </c>
      <c r="F1" s="1" t="s">
        <v>291</v>
      </c>
      <c r="G1" s="132" t="s">
        <v>287</v>
      </c>
    </row>
    <row r="2" spans="1:28">
      <c r="A2" s="102">
        <v>1</v>
      </c>
      <c r="B2" s="103" t="s">
        <v>93</v>
      </c>
      <c r="C2" s="133">
        <v>49802</v>
      </c>
      <c r="D2" s="133">
        <v>38745</v>
      </c>
      <c r="E2" s="133">
        <v>11057</v>
      </c>
      <c r="F2" s="83">
        <f>D2/C2</f>
        <v>0.77798080398377578</v>
      </c>
      <c r="G2" s="83">
        <f>E2/C2</f>
        <v>0.22201919601622425</v>
      </c>
      <c r="I2" s="49"/>
      <c r="J2" s="46"/>
      <c r="R2" s="49"/>
      <c r="S2" s="46"/>
      <c r="AA2" s="5"/>
      <c r="AB2" s="11"/>
    </row>
    <row r="3" spans="1:28">
      <c r="A3" s="104">
        <v>2</v>
      </c>
      <c r="B3" s="105" t="s">
        <v>94</v>
      </c>
      <c r="C3" s="61">
        <v>11010</v>
      </c>
      <c r="D3" s="61">
        <v>9415</v>
      </c>
      <c r="E3" s="61">
        <v>1595</v>
      </c>
      <c r="F3" s="84">
        <f t="shared" ref="F3:F66" si="0">D3/C3</f>
        <v>0.85513169845594916</v>
      </c>
      <c r="G3" s="84">
        <f t="shared" ref="G3:G66" si="1">E3/C3</f>
        <v>0.14486830154405086</v>
      </c>
      <c r="I3" s="49"/>
      <c r="J3" s="46"/>
      <c r="R3" s="49"/>
      <c r="S3" s="46"/>
      <c r="AA3" s="5"/>
      <c r="AB3" s="11"/>
    </row>
    <row r="4" spans="1:28">
      <c r="A4" s="104">
        <v>3</v>
      </c>
      <c r="B4" s="105" t="s">
        <v>95</v>
      </c>
      <c r="C4" s="61">
        <v>15794</v>
      </c>
      <c r="D4" s="61">
        <v>13227</v>
      </c>
      <c r="E4" s="61">
        <v>2567</v>
      </c>
      <c r="F4" s="84">
        <f t="shared" si="0"/>
        <v>0.83746992528808406</v>
      </c>
      <c r="G4" s="84">
        <f t="shared" si="1"/>
        <v>0.16253007471191591</v>
      </c>
      <c r="I4" s="49"/>
      <c r="J4" s="46"/>
      <c r="R4" s="49"/>
      <c r="S4" s="46"/>
      <c r="AA4" s="5"/>
      <c r="AB4" s="11"/>
    </row>
    <row r="5" spans="1:28">
      <c r="A5" s="104">
        <v>4</v>
      </c>
      <c r="B5" s="105" t="s">
        <v>96</v>
      </c>
      <c r="C5" s="61">
        <v>5477</v>
      </c>
      <c r="D5" s="61">
        <v>5020</v>
      </c>
      <c r="E5" s="61">
        <v>457</v>
      </c>
      <c r="F5" s="84">
        <f t="shared" si="0"/>
        <v>0.91656016067190071</v>
      </c>
      <c r="G5" s="84">
        <f t="shared" si="1"/>
        <v>8.3439839328099327E-2</v>
      </c>
      <c r="I5" s="49"/>
      <c r="J5" s="46"/>
      <c r="R5" s="49"/>
      <c r="S5" s="46"/>
      <c r="AA5" s="5"/>
      <c r="AB5" s="11"/>
    </row>
    <row r="6" spans="1:28">
      <c r="A6" s="104">
        <v>5</v>
      </c>
      <c r="B6" s="105" t="s">
        <v>97</v>
      </c>
      <c r="C6" s="61">
        <v>7230</v>
      </c>
      <c r="D6" s="61">
        <v>5596</v>
      </c>
      <c r="E6" s="61">
        <v>1634</v>
      </c>
      <c r="F6" s="84">
        <f t="shared" si="0"/>
        <v>0.77399723374827112</v>
      </c>
      <c r="G6" s="84">
        <f t="shared" si="1"/>
        <v>0.22600276625172891</v>
      </c>
      <c r="I6" s="49"/>
      <c r="J6" s="46"/>
      <c r="R6" s="49"/>
      <c r="S6" s="46"/>
      <c r="AA6" s="5"/>
      <c r="AB6" s="11"/>
    </row>
    <row r="7" spans="1:28">
      <c r="A7" s="104">
        <v>6</v>
      </c>
      <c r="B7" s="105" t="s">
        <v>98</v>
      </c>
      <c r="C7" s="61">
        <v>126676</v>
      </c>
      <c r="D7" s="61">
        <v>95579</v>
      </c>
      <c r="E7" s="61">
        <v>31097</v>
      </c>
      <c r="F7" s="84">
        <f t="shared" si="0"/>
        <v>0.75451545675581799</v>
      </c>
      <c r="G7" s="84">
        <f t="shared" si="1"/>
        <v>0.24548454324418201</v>
      </c>
      <c r="I7" s="49"/>
      <c r="J7" s="46"/>
      <c r="R7" s="49"/>
      <c r="S7" s="46"/>
      <c r="AA7" s="5"/>
      <c r="AB7" s="11"/>
    </row>
    <row r="8" spans="1:28">
      <c r="A8" s="104">
        <v>7</v>
      </c>
      <c r="B8" s="105" t="s">
        <v>99</v>
      </c>
      <c r="C8" s="61">
        <v>86394</v>
      </c>
      <c r="D8" s="61">
        <v>66071</v>
      </c>
      <c r="E8" s="61">
        <v>20323</v>
      </c>
      <c r="F8" s="84">
        <f t="shared" si="0"/>
        <v>0.76476375674236641</v>
      </c>
      <c r="G8" s="84">
        <f t="shared" si="1"/>
        <v>0.23523624325763362</v>
      </c>
      <c r="I8" s="49"/>
      <c r="J8" s="46"/>
      <c r="R8" s="49"/>
      <c r="S8" s="46"/>
      <c r="AA8" s="5"/>
      <c r="AB8" s="11"/>
    </row>
    <row r="9" spans="1:28">
      <c r="A9" s="104">
        <v>8</v>
      </c>
      <c r="B9" s="105" t="s">
        <v>100</v>
      </c>
      <c r="C9" s="61">
        <v>4191</v>
      </c>
      <c r="D9" s="61">
        <v>3380</v>
      </c>
      <c r="E9" s="61">
        <v>811</v>
      </c>
      <c r="F9" s="84">
        <f t="shared" si="0"/>
        <v>0.80649009782868053</v>
      </c>
      <c r="G9" s="84">
        <f t="shared" si="1"/>
        <v>0.1935099021713195</v>
      </c>
      <c r="I9" s="49"/>
      <c r="J9" s="46"/>
      <c r="R9" s="49"/>
      <c r="S9" s="46"/>
      <c r="AA9" s="5"/>
      <c r="AB9" s="11"/>
    </row>
    <row r="10" spans="1:28">
      <c r="A10" s="104">
        <v>9</v>
      </c>
      <c r="B10" s="105" t="s">
        <v>101</v>
      </c>
      <c r="C10" s="61">
        <v>33294</v>
      </c>
      <c r="D10" s="61">
        <v>26073</v>
      </c>
      <c r="E10" s="61">
        <v>7221</v>
      </c>
      <c r="F10" s="84">
        <f t="shared" si="0"/>
        <v>0.7831140746080375</v>
      </c>
      <c r="G10" s="84">
        <f t="shared" si="1"/>
        <v>0.21688592539196253</v>
      </c>
      <c r="I10" s="49"/>
      <c r="J10" s="46"/>
      <c r="R10" s="49"/>
      <c r="S10" s="46"/>
      <c r="AA10" s="5"/>
      <c r="AB10" s="11"/>
    </row>
    <row r="11" spans="1:28">
      <c r="A11" s="104">
        <v>10</v>
      </c>
      <c r="B11" s="105" t="s">
        <v>102</v>
      </c>
      <c r="C11" s="61">
        <v>34127</v>
      </c>
      <c r="D11" s="61">
        <v>25260</v>
      </c>
      <c r="E11" s="61">
        <v>8867</v>
      </c>
      <c r="F11" s="84">
        <f t="shared" si="0"/>
        <v>0.74017639991795348</v>
      </c>
      <c r="G11" s="84">
        <f t="shared" si="1"/>
        <v>0.25982360008204647</v>
      </c>
      <c r="I11" s="49"/>
      <c r="J11" s="46"/>
      <c r="R11" s="49"/>
      <c r="S11" s="46"/>
      <c r="AA11" s="5"/>
      <c r="AB11" s="11"/>
    </row>
    <row r="12" spans="1:28">
      <c r="A12" s="104">
        <v>11</v>
      </c>
      <c r="B12" s="105" t="s">
        <v>103</v>
      </c>
      <c r="C12" s="61">
        <v>3836</v>
      </c>
      <c r="D12" s="61">
        <v>2769</v>
      </c>
      <c r="E12" s="61">
        <v>1067</v>
      </c>
      <c r="F12" s="84">
        <f t="shared" si="0"/>
        <v>0.72184567257559962</v>
      </c>
      <c r="G12" s="84">
        <f t="shared" si="1"/>
        <v>0.27815432742440044</v>
      </c>
      <c r="I12" s="49"/>
      <c r="J12" s="46"/>
      <c r="R12" s="49"/>
      <c r="S12" s="46"/>
      <c r="AA12" s="5"/>
      <c r="AB12" s="11"/>
    </row>
    <row r="13" spans="1:28">
      <c r="A13" s="104">
        <v>12</v>
      </c>
      <c r="B13" s="105" t="s">
        <v>104</v>
      </c>
      <c r="C13" s="61">
        <v>3064</v>
      </c>
      <c r="D13" s="61">
        <v>2767</v>
      </c>
      <c r="E13" s="61">
        <v>297</v>
      </c>
      <c r="F13" s="84">
        <f t="shared" si="0"/>
        <v>0.90306788511749347</v>
      </c>
      <c r="G13" s="84">
        <f t="shared" si="1"/>
        <v>9.6932114882506526E-2</v>
      </c>
      <c r="I13" s="49"/>
      <c r="J13" s="46"/>
      <c r="R13" s="49"/>
      <c r="S13" s="46"/>
      <c r="AA13" s="5"/>
      <c r="AB13" s="11"/>
    </row>
    <row r="14" spans="1:28">
      <c r="A14" s="104">
        <v>13</v>
      </c>
      <c r="B14" s="105" t="s">
        <v>105</v>
      </c>
      <c r="C14" s="61">
        <v>4674</v>
      </c>
      <c r="D14" s="61">
        <v>4348</v>
      </c>
      <c r="E14" s="61">
        <v>326</v>
      </c>
      <c r="F14" s="84">
        <f t="shared" si="0"/>
        <v>0.93025246041934107</v>
      </c>
      <c r="G14" s="84">
        <f t="shared" si="1"/>
        <v>6.9747539580658963E-2</v>
      </c>
      <c r="I14" s="49"/>
      <c r="J14" s="46"/>
      <c r="R14" s="49"/>
      <c r="S14" s="46"/>
      <c r="AA14" s="5"/>
      <c r="AB14" s="11"/>
    </row>
    <row r="15" spans="1:28">
      <c r="A15" s="104">
        <v>14</v>
      </c>
      <c r="B15" s="105" t="s">
        <v>106</v>
      </c>
      <c r="C15" s="61">
        <v>6470</v>
      </c>
      <c r="D15" s="61">
        <v>4870</v>
      </c>
      <c r="E15" s="61">
        <v>1600</v>
      </c>
      <c r="F15" s="84">
        <f t="shared" si="0"/>
        <v>0.75270479134466772</v>
      </c>
      <c r="G15" s="84">
        <f t="shared" si="1"/>
        <v>0.2472952086553323</v>
      </c>
      <c r="I15" s="49"/>
      <c r="J15" s="46"/>
      <c r="R15" s="49"/>
      <c r="S15" s="46"/>
      <c r="AA15" s="5"/>
      <c r="AB15" s="11"/>
    </row>
    <row r="16" spans="1:28">
      <c r="A16" s="104">
        <v>15</v>
      </c>
      <c r="B16" s="105" t="s">
        <v>107</v>
      </c>
      <c r="C16" s="61">
        <v>8080</v>
      </c>
      <c r="D16" s="61">
        <v>6261</v>
      </c>
      <c r="E16" s="61">
        <v>1819</v>
      </c>
      <c r="F16" s="84">
        <f t="shared" si="0"/>
        <v>0.77487623762376234</v>
      </c>
      <c r="G16" s="84">
        <f t="shared" si="1"/>
        <v>0.22512376237623763</v>
      </c>
      <c r="I16" s="49"/>
      <c r="J16" s="46"/>
      <c r="R16" s="49"/>
      <c r="S16" s="46"/>
      <c r="AA16" s="5"/>
      <c r="AB16" s="11"/>
    </row>
    <row r="17" spans="1:19">
      <c r="A17" s="104">
        <v>16</v>
      </c>
      <c r="B17" s="105" t="s">
        <v>108</v>
      </c>
      <c r="C17" s="61">
        <v>78659</v>
      </c>
      <c r="D17" s="61">
        <v>58635</v>
      </c>
      <c r="E17" s="61">
        <v>20024</v>
      </c>
      <c r="F17" s="84">
        <f t="shared" si="0"/>
        <v>0.7454328176051056</v>
      </c>
      <c r="G17" s="84">
        <f t="shared" si="1"/>
        <v>0.2545671823948944</v>
      </c>
    </row>
    <row r="18" spans="1:19">
      <c r="A18" s="104">
        <v>17</v>
      </c>
      <c r="B18" s="105" t="s">
        <v>109</v>
      </c>
      <c r="C18" s="61">
        <v>15018</v>
      </c>
      <c r="D18" s="61">
        <v>10989</v>
      </c>
      <c r="E18" s="61">
        <v>4029</v>
      </c>
      <c r="F18" s="84">
        <f t="shared" si="0"/>
        <v>0.73172193367958449</v>
      </c>
      <c r="G18" s="84">
        <f t="shared" si="1"/>
        <v>0.26827806632041551</v>
      </c>
      <c r="I18" s="5"/>
      <c r="J18" s="11"/>
      <c r="R18" s="5"/>
      <c r="S18" s="11"/>
    </row>
    <row r="19" spans="1:19">
      <c r="A19" s="104">
        <v>18</v>
      </c>
      <c r="B19" s="105" t="s">
        <v>110</v>
      </c>
      <c r="C19" s="61">
        <v>2747</v>
      </c>
      <c r="D19" s="61">
        <v>2273</v>
      </c>
      <c r="E19" s="61">
        <v>474</v>
      </c>
      <c r="F19" s="84">
        <f t="shared" si="0"/>
        <v>0.82744812522752098</v>
      </c>
      <c r="G19" s="84">
        <f t="shared" si="1"/>
        <v>0.17255187477247907</v>
      </c>
      <c r="I19" s="5"/>
      <c r="J19" s="11"/>
      <c r="R19" s="5"/>
      <c r="S19" s="11"/>
    </row>
    <row r="20" spans="1:19">
      <c r="A20" s="104">
        <v>19</v>
      </c>
      <c r="B20" s="105" t="s">
        <v>111</v>
      </c>
      <c r="C20" s="61">
        <v>11298</v>
      </c>
      <c r="D20" s="61">
        <v>9003</v>
      </c>
      <c r="E20" s="61">
        <v>2295</v>
      </c>
      <c r="F20" s="84">
        <f t="shared" si="0"/>
        <v>0.79686670207116306</v>
      </c>
      <c r="G20" s="84">
        <f t="shared" si="1"/>
        <v>0.20313329792883697</v>
      </c>
      <c r="I20" s="5"/>
      <c r="J20" s="11"/>
      <c r="R20" s="5"/>
      <c r="S20" s="11"/>
    </row>
    <row r="21" spans="1:19">
      <c r="A21" s="104">
        <v>20</v>
      </c>
      <c r="B21" s="105" t="s">
        <v>112</v>
      </c>
      <c r="C21" s="61">
        <v>32226</v>
      </c>
      <c r="D21" s="61">
        <v>24390</v>
      </c>
      <c r="E21" s="61">
        <v>7836</v>
      </c>
      <c r="F21" s="84">
        <f t="shared" si="0"/>
        <v>0.75684230124744001</v>
      </c>
      <c r="G21" s="84">
        <f t="shared" si="1"/>
        <v>0.24315769875256005</v>
      </c>
      <c r="I21" s="5"/>
      <c r="J21" s="11"/>
      <c r="R21" s="5"/>
      <c r="S21" s="11"/>
    </row>
    <row r="22" spans="1:19">
      <c r="A22" s="104">
        <v>21</v>
      </c>
      <c r="B22" s="105" t="s">
        <v>113</v>
      </c>
      <c r="C22" s="61">
        <v>16427</v>
      </c>
      <c r="D22" s="61">
        <v>14506</v>
      </c>
      <c r="E22" s="61">
        <v>1921</v>
      </c>
      <c r="F22" s="84">
        <f t="shared" si="0"/>
        <v>0.88305837949716925</v>
      </c>
      <c r="G22" s="84">
        <f t="shared" si="1"/>
        <v>0.1169416205028307</v>
      </c>
      <c r="I22" s="5"/>
      <c r="J22" s="11"/>
      <c r="R22" s="5"/>
      <c r="S22" s="11"/>
    </row>
    <row r="23" spans="1:19">
      <c r="A23" s="104">
        <v>22</v>
      </c>
      <c r="B23" s="105" t="s">
        <v>114</v>
      </c>
      <c r="C23" s="61">
        <v>10393</v>
      </c>
      <c r="D23" s="61">
        <v>7927</v>
      </c>
      <c r="E23" s="61">
        <v>2466</v>
      </c>
      <c r="F23" s="84">
        <f t="shared" si="0"/>
        <v>0.76272491099778694</v>
      </c>
      <c r="G23" s="84">
        <f t="shared" si="1"/>
        <v>0.23727508900221303</v>
      </c>
      <c r="I23" s="5"/>
      <c r="J23" s="11"/>
      <c r="R23" s="5"/>
      <c r="S23" s="11"/>
    </row>
    <row r="24" spans="1:19">
      <c r="A24" s="104">
        <v>23</v>
      </c>
      <c r="B24" s="105" t="s">
        <v>115</v>
      </c>
      <c r="C24" s="61">
        <v>9534</v>
      </c>
      <c r="D24" s="61">
        <v>8181</v>
      </c>
      <c r="E24" s="61">
        <v>1353</v>
      </c>
      <c r="F24" s="84">
        <f t="shared" si="0"/>
        <v>0.85808684707363125</v>
      </c>
      <c r="G24" s="84">
        <f t="shared" si="1"/>
        <v>0.14191315292636877</v>
      </c>
      <c r="I24" s="5"/>
      <c r="J24" s="11"/>
      <c r="R24" s="5"/>
      <c r="S24" s="11"/>
    </row>
    <row r="25" spans="1:19">
      <c r="A25" s="104">
        <v>24</v>
      </c>
      <c r="B25" s="105" t="s">
        <v>116</v>
      </c>
      <c r="C25" s="61">
        <v>4372</v>
      </c>
      <c r="D25" s="61">
        <v>3620</v>
      </c>
      <c r="E25" s="61">
        <v>752</v>
      </c>
      <c r="F25" s="84">
        <f t="shared" si="0"/>
        <v>0.827996340347667</v>
      </c>
      <c r="G25" s="84">
        <f t="shared" si="1"/>
        <v>0.17200365965233302</v>
      </c>
      <c r="I25" s="5"/>
      <c r="J25" s="11"/>
      <c r="R25" s="5"/>
      <c r="S25" s="11"/>
    </row>
    <row r="26" spans="1:19">
      <c r="A26" s="104">
        <v>25</v>
      </c>
      <c r="B26" s="105" t="s">
        <v>117</v>
      </c>
      <c r="C26" s="61">
        <v>12259</v>
      </c>
      <c r="D26" s="61">
        <v>10746</v>
      </c>
      <c r="E26" s="61">
        <v>1513</v>
      </c>
      <c r="F26" s="84">
        <f t="shared" si="0"/>
        <v>0.87658047149033358</v>
      </c>
      <c r="G26" s="84">
        <f t="shared" si="1"/>
        <v>0.12341952850966637</v>
      </c>
      <c r="I26" s="5"/>
      <c r="J26" s="11"/>
      <c r="R26" s="5"/>
      <c r="S26" s="11"/>
    </row>
    <row r="27" spans="1:19">
      <c r="A27" s="104">
        <v>26</v>
      </c>
      <c r="B27" s="105" t="s">
        <v>118</v>
      </c>
      <c r="C27" s="61">
        <v>17434</v>
      </c>
      <c r="D27" s="61">
        <v>12338</v>
      </c>
      <c r="E27" s="61">
        <v>5096</v>
      </c>
      <c r="F27" s="84">
        <f t="shared" si="0"/>
        <v>0.70769760238614199</v>
      </c>
      <c r="G27" s="84">
        <f t="shared" si="1"/>
        <v>0.29230239761385796</v>
      </c>
      <c r="I27" s="5"/>
      <c r="J27" s="11"/>
      <c r="R27" s="5"/>
      <c r="S27" s="11"/>
    </row>
    <row r="28" spans="1:19">
      <c r="A28" s="104">
        <v>27</v>
      </c>
      <c r="B28" s="105" t="s">
        <v>119</v>
      </c>
      <c r="C28" s="61">
        <v>41436</v>
      </c>
      <c r="D28" s="61">
        <v>35362</v>
      </c>
      <c r="E28" s="61">
        <v>6074</v>
      </c>
      <c r="F28" s="84">
        <f t="shared" si="0"/>
        <v>0.85341249155323873</v>
      </c>
      <c r="G28" s="84">
        <f t="shared" si="1"/>
        <v>0.14658750844676127</v>
      </c>
      <c r="I28" s="5"/>
      <c r="J28" s="11"/>
      <c r="R28" s="5"/>
      <c r="S28" s="11"/>
    </row>
    <row r="29" spans="1:19">
      <c r="A29" s="104">
        <v>28</v>
      </c>
      <c r="B29" s="105" t="s">
        <v>120</v>
      </c>
      <c r="C29" s="61">
        <v>8696</v>
      </c>
      <c r="D29" s="61">
        <v>6995</v>
      </c>
      <c r="E29" s="61">
        <v>1701</v>
      </c>
      <c r="F29" s="84">
        <f t="shared" si="0"/>
        <v>0.80439282428702852</v>
      </c>
      <c r="G29" s="84">
        <f t="shared" si="1"/>
        <v>0.19560717571297148</v>
      </c>
      <c r="I29" s="5"/>
      <c r="J29" s="11"/>
      <c r="R29" s="5"/>
      <c r="S29" s="11"/>
    </row>
    <row r="30" spans="1:19">
      <c r="A30" s="104">
        <v>29</v>
      </c>
      <c r="B30" s="105" t="s">
        <v>121</v>
      </c>
      <c r="C30" s="61">
        <v>2484</v>
      </c>
      <c r="D30" s="61">
        <v>2061</v>
      </c>
      <c r="E30" s="61">
        <v>423</v>
      </c>
      <c r="F30" s="84">
        <f t="shared" si="0"/>
        <v>0.82971014492753625</v>
      </c>
      <c r="G30" s="84">
        <f t="shared" si="1"/>
        <v>0.17028985507246377</v>
      </c>
      <c r="I30" s="5"/>
      <c r="J30" s="11"/>
      <c r="R30" s="5"/>
      <c r="S30" s="11"/>
    </row>
    <row r="31" spans="1:19">
      <c r="A31" s="104">
        <v>30</v>
      </c>
      <c r="B31" s="105" t="s">
        <v>122</v>
      </c>
      <c r="C31" s="61">
        <v>3049</v>
      </c>
      <c r="D31" s="61">
        <v>2778</v>
      </c>
      <c r="E31" s="61">
        <v>271</v>
      </c>
      <c r="F31" s="84">
        <f t="shared" si="0"/>
        <v>0.91111839947523776</v>
      </c>
      <c r="G31" s="84">
        <f t="shared" si="1"/>
        <v>8.8881600524762211E-2</v>
      </c>
      <c r="I31" s="5"/>
      <c r="J31" s="11"/>
      <c r="R31" s="5"/>
      <c r="S31" s="11"/>
    </row>
    <row r="32" spans="1:19">
      <c r="A32" s="104">
        <v>31</v>
      </c>
      <c r="B32" s="105" t="s">
        <v>123</v>
      </c>
      <c r="C32" s="61">
        <v>37024</v>
      </c>
      <c r="D32" s="61">
        <v>29956</v>
      </c>
      <c r="E32" s="61">
        <v>7068</v>
      </c>
      <c r="F32" s="84">
        <f t="shared" si="0"/>
        <v>0.80909680207433021</v>
      </c>
      <c r="G32" s="84">
        <f t="shared" si="1"/>
        <v>0.19090319792566984</v>
      </c>
      <c r="I32" s="5"/>
      <c r="J32" s="11"/>
      <c r="R32" s="5"/>
      <c r="S32" s="11"/>
    </row>
    <row r="33" spans="1:7">
      <c r="A33" s="104">
        <v>32</v>
      </c>
      <c r="B33" s="105" t="s">
        <v>124</v>
      </c>
      <c r="C33" s="61">
        <v>10220</v>
      </c>
      <c r="D33" s="61">
        <v>7882</v>
      </c>
      <c r="E33" s="61">
        <v>2338</v>
      </c>
      <c r="F33" s="84">
        <f t="shared" si="0"/>
        <v>0.77123287671232876</v>
      </c>
      <c r="G33" s="84">
        <f t="shared" si="1"/>
        <v>0.22876712328767124</v>
      </c>
    </row>
    <row r="34" spans="1:7">
      <c r="A34" s="104">
        <v>33</v>
      </c>
      <c r="B34" s="105" t="s">
        <v>125</v>
      </c>
      <c r="C34" s="61">
        <v>41686</v>
      </c>
      <c r="D34" s="61">
        <v>33356</v>
      </c>
      <c r="E34" s="61">
        <v>8330</v>
      </c>
      <c r="F34" s="84">
        <f t="shared" si="0"/>
        <v>0.80017271985798588</v>
      </c>
      <c r="G34" s="84">
        <f t="shared" si="1"/>
        <v>0.19982728014201412</v>
      </c>
    </row>
    <row r="35" spans="1:7">
      <c r="A35" s="104">
        <v>34</v>
      </c>
      <c r="B35" s="105" t="s">
        <v>126</v>
      </c>
      <c r="C35" s="61">
        <v>489438</v>
      </c>
      <c r="D35" s="61">
        <v>365011</v>
      </c>
      <c r="E35" s="61">
        <v>124427</v>
      </c>
      <c r="F35" s="84">
        <f t="shared" si="0"/>
        <v>0.74577576730862749</v>
      </c>
      <c r="G35" s="84">
        <f t="shared" si="1"/>
        <v>0.25422423269137256</v>
      </c>
    </row>
    <row r="36" spans="1:7">
      <c r="A36" s="104">
        <v>35</v>
      </c>
      <c r="B36" s="105" t="s">
        <v>127</v>
      </c>
      <c r="C36" s="61">
        <v>114733</v>
      </c>
      <c r="D36" s="61">
        <v>83414</v>
      </c>
      <c r="E36" s="61">
        <v>31319</v>
      </c>
      <c r="F36" s="84">
        <f t="shared" si="0"/>
        <v>0.72702709769639073</v>
      </c>
      <c r="G36" s="84">
        <f t="shared" si="1"/>
        <v>0.27297290230360927</v>
      </c>
    </row>
    <row r="37" spans="1:7">
      <c r="A37" s="104">
        <v>36</v>
      </c>
      <c r="B37" s="105" t="s">
        <v>128</v>
      </c>
      <c r="C37" s="61">
        <v>4305</v>
      </c>
      <c r="D37" s="61">
        <v>3756</v>
      </c>
      <c r="E37" s="61">
        <v>549</v>
      </c>
      <c r="F37" s="84">
        <f t="shared" si="0"/>
        <v>0.8724738675958188</v>
      </c>
      <c r="G37" s="84">
        <f t="shared" si="1"/>
        <v>0.12752613240418118</v>
      </c>
    </row>
    <row r="38" spans="1:7">
      <c r="A38" s="104">
        <v>37</v>
      </c>
      <c r="B38" s="105" t="s">
        <v>129</v>
      </c>
      <c r="C38" s="61">
        <v>8660</v>
      </c>
      <c r="D38" s="61">
        <v>7066</v>
      </c>
      <c r="E38" s="61">
        <v>1594</v>
      </c>
      <c r="F38" s="84">
        <f t="shared" si="0"/>
        <v>0.8159353348729792</v>
      </c>
      <c r="G38" s="84">
        <f t="shared" si="1"/>
        <v>0.1840646651270208</v>
      </c>
    </row>
    <row r="39" spans="1:7">
      <c r="A39" s="104">
        <v>38</v>
      </c>
      <c r="B39" s="105" t="s">
        <v>130</v>
      </c>
      <c r="C39" s="61">
        <v>29338</v>
      </c>
      <c r="D39" s="61">
        <v>22927</v>
      </c>
      <c r="E39" s="61">
        <v>6411</v>
      </c>
      <c r="F39" s="84">
        <f t="shared" si="0"/>
        <v>0.78147794669029924</v>
      </c>
      <c r="G39" s="84">
        <f t="shared" si="1"/>
        <v>0.21852205330970073</v>
      </c>
    </row>
    <row r="40" spans="1:7">
      <c r="A40" s="104">
        <v>39</v>
      </c>
      <c r="B40" s="105" t="s">
        <v>131</v>
      </c>
      <c r="C40" s="61">
        <v>9201</v>
      </c>
      <c r="D40" s="61">
        <v>6876</v>
      </c>
      <c r="E40" s="61">
        <v>2325</v>
      </c>
      <c r="F40" s="84">
        <f t="shared" si="0"/>
        <v>0.74731007499184876</v>
      </c>
      <c r="G40" s="84">
        <f t="shared" si="1"/>
        <v>0.25268992500815129</v>
      </c>
    </row>
    <row r="41" spans="1:7">
      <c r="A41" s="104">
        <v>40</v>
      </c>
      <c r="B41" s="105" t="s">
        <v>132</v>
      </c>
      <c r="C41" s="61">
        <v>5089</v>
      </c>
      <c r="D41" s="61">
        <v>4015</v>
      </c>
      <c r="E41" s="61">
        <v>1074</v>
      </c>
      <c r="F41" s="84">
        <f t="shared" si="0"/>
        <v>0.78895657300058952</v>
      </c>
      <c r="G41" s="84">
        <f t="shared" si="1"/>
        <v>0.2110434269994105</v>
      </c>
    </row>
    <row r="42" spans="1:7">
      <c r="A42" s="104">
        <v>41</v>
      </c>
      <c r="B42" s="105" t="s">
        <v>133</v>
      </c>
      <c r="C42" s="61">
        <v>34460</v>
      </c>
      <c r="D42" s="61">
        <v>25503</v>
      </c>
      <c r="E42" s="61">
        <v>8957</v>
      </c>
      <c r="F42" s="84">
        <f t="shared" si="0"/>
        <v>0.7400754497968659</v>
      </c>
      <c r="G42" s="84">
        <f t="shared" si="1"/>
        <v>0.25992455020313404</v>
      </c>
    </row>
    <row r="43" spans="1:7">
      <c r="A43" s="104">
        <v>42</v>
      </c>
      <c r="B43" s="105" t="s">
        <v>134</v>
      </c>
      <c r="C43" s="61">
        <v>56712</v>
      </c>
      <c r="D43" s="61">
        <v>48422</v>
      </c>
      <c r="E43" s="61">
        <v>8290</v>
      </c>
      <c r="F43" s="84">
        <f t="shared" si="0"/>
        <v>0.85382282409366628</v>
      </c>
      <c r="G43" s="84">
        <f t="shared" si="1"/>
        <v>0.14617717590633375</v>
      </c>
    </row>
    <row r="44" spans="1:7">
      <c r="A44" s="104">
        <v>43</v>
      </c>
      <c r="B44" s="105" t="s">
        <v>135</v>
      </c>
      <c r="C44" s="61">
        <v>11785</v>
      </c>
      <c r="D44" s="61">
        <v>9061</v>
      </c>
      <c r="E44" s="61">
        <v>2724</v>
      </c>
      <c r="F44" s="84">
        <f t="shared" si="0"/>
        <v>0.76885871871022482</v>
      </c>
      <c r="G44" s="84">
        <f t="shared" si="1"/>
        <v>0.23114128128977512</v>
      </c>
    </row>
    <row r="45" spans="1:7">
      <c r="A45" s="104">
        <v>44</v>
      </c>
      <c r="B45" s="105" t="s">
        <v>136</v>
      </c>
      <c r="C45" s="61">
        <v>14958</v>
      </c>
      <c r="D45" s="61">
        <v>12565</v>
      </c>
      <c r="E45" s="61">
        <v>2393</v>
      </c>
      <c r="F45" s="84">
        <f t="shared" si="0"/>
        <v>0.84001871908009096</v>
      </c>
      <c r="G45" s="84">
        <f t="shared" si="1"/>
        <v>0.15998128091990907</v>
      </c>
    </row>
    <row r="46" spans="1:7">
      <c r="A46" s="104">
        <v>45</v>
      </c>
      <c r="B46" s="105" t="s">
        <v>137</v>
      </c>
      <c r="C46" s="61">
        <v>34350</v>
      </c>
      <c r="D46" s="61">
        <v>27672</v>
      </c>
      <c r="E46" s="61">
        <v>6678</v>
      </c>
      <c r="F46" s="84">
        <f t="shared" si="0"/>
        <v>0.80558951965065506</v>
      </c>
      <c r="G46" s="84">
        <f t="shared" si="1"/>
        <v>0.19441048034934497</v>
      </c>
    </row>
    <row r="47" spans="1:7">
      <c r="A47" s="104">
        <v>46</v>
      </c>
      <c r="B47" s="105" t="s">
        <v>138</v>
      </c>
      <c r="C47" s="61">
        <v>21229</v>
      </c>
      <c r="D47" s="61">
        <v>17759</v>
      </c>
      <c r="E47" s="61">
        <v>3470</v>
      </c>
      <c r="F47" s="84">
        <f t="shared" si="0"/>
        <v>0.83654434971030189</v>
      </c>
      <c r="G47" s="84">
        <f t="shared" si="1"/>
        <v>0.16345565028969805</v>
      </c>
    </row>
    <row r="48" spans="1:7">
      <c r="A48" s="104">
        <v>47</v>
      </c>
      <c r="B48" s="105" t="s">
        <v>139</v>
      </c>
      <c r="C48" s="61">
        <v>9522</v>
      </c>
      <c r="D48" s="61">
        <v>8257</v>
      </c>
      <c r="E48" s="61">
        <v>1265</v>
      </c>
      <c r="F48" s="84">
        <f t="shared" si="0"/>
        <v>0.86714975845410625</v>
      </c>
      <c r="G48" s="84">
        <f t="shared" si="1"/>
        <v>0.13285024154589373</v>
      </c>
    </row>
    <row r="49" spans="1:7">
      <c r="A49" s="104">
        <v>48</v>
      </c>
      <c r="B49" s="105" t="s">
        <v>140</v>
      </c>
      <c r="C49" s="61">
        <v>36411</v>
      </c>
      <c r="D49" s="61">
        <v>27591</v>
      </c>
      <c r="E49" s="61">
        <v>8820</v>
      </c>
      <c r="F49" s="84">
        <f t="shared" si="0"/>
        <v>0.75776551042267448</v>
      </c>
      <c r="G49" s="84">
        <f t="shared" si="1"/>
        <v>0.24223448957732555</v>
      </c>
    </row>
    <row r="50" spans="1:7">
      <c r="A50" s="104">
        <v>49</v>
      </c>
      <c r="B50" s="105" t="s">
        <v>141</v>
      </c>
      <c r="C50" s="61">
        <v>3904</v>
      </c>
      <c r="D50" s="61">
        <v>3558</v>
      </c>
      <c r="E50" s="61">
        <v>346</v>
      </c>
      <c r="F50" s="84">
        <f t="shared" si="0"/>
        <v>0.91137295081967218</v>
      </c>
      <c r="G50" s="84">
        <f t="shared" si="1"/>
        <v>8.8627049180327863E-2</v>
      </c>
    </row>
    <row r="51" spans="1:7">
      <c r="A51" s="104">
        <v>50</v>
      </c>
      <c r="B51" s="105" t="s">
        <v>142</v>
      </c>
      <c r="C51" s="61">
        <v>8812</v>
      </c>
      <c r="D51" s="61">
        <v>7432</v>
      </c>
      <c r="E51" s="61">
        <v>1380</v>
      </c>
      <c r="F51" s="84">
        <f t="shared" si="0"/>
        <v>0.84339536995006814</v>
      </c>
      <c r="G51" s="84">
        <f t="shared" si="1"/>
        <v>0.15660463004993191</v>
      </c>
    </row>
    <row r="52" spans="1:7">
      <c r="A52" s="104">
        <v>51</v>
      </c>
      <c r="B52" s="105" t="s">
        <v>143</v>
      </c>
      <c r="C52" s="61">
        <v>8136</v>
      </c>
      <c r="D52" s="61">
        <v>6872</v>
      </c>
      <c r="E52" s="61">
        <v>1264</v>
      </c>
      <c r="F52" s="84">
        <f t="shared" si="0"/>
        <v>0.84464110127826941</v>
      </c>
      <c r="G52" s="84">
        <f t="shared" si="1"/>
        <v>0.15535889872173059</v>
      </c>
    </row>
    <row r="53" spans="1:7">
      <c r="A53" s="104">
        <v>52</v>
      </c>
      <c r="B53" s="105" t="s">
        <v>144</v>
      </c>
      <c r="C53" s="61">
        <v>14901</v>
      </c>
      <c r="D53" s="61">
        <v>12161</v>
      </c>
      <c r="E53" s="61">
        <v>2740</v>
      </c>
      <c r="F53" s="84">
        <f t="shared" si="0"/>
        <v>0.81611972350848938</v>
      </c>
      <c r="G53" s="84">
        <f t="shared" si="1"/>
        <v>0.18388027649151065</v>
      </c>
    </row>
    <row r="54" spans="1:7">
      <c r="A54" s="104">
        <v>53</v>
      </c>
      <c r="B54" s="105" t="s">
        <v>145</v>
      </c>
      <c r="C54" s="61">
        <v>7097</v>
      </c>
      <c r="D54" s="61">
        <v>5920</v>
      </c>
      <c r="E54" s="61">
        <v>1177</v>
      </c>
      <c r="F54" s="84">
        <f t="shared" si="0"/>
        <v>0.83415527687755386</v>
      </c>
      <c r="G54" s="84">
        <f t="shared" si="1"/>
        <v>0.16584472312244611</v>
      </c>
    </row>
    <row r="55" spans="1:7">
      <c r="A55" s="104">
        <v>54</v>
      </c>
      <c r="B55" s="105" t="s">
        <v>146</v>
      </c>
      <c r="C55" s="61">
        <v>24508</v>
      </c>
      <c r="D55" s="61">
        <v>19156</v>
      </c>
      <c r="E55" s="61">
        <v>5352</v>
      </c>
      <c r="F55" s="84">
        <f t="shared" si="0"/>
        <v>0.78162232740329685</v>
      </c>
      <c r="G55" s="84">
        <f t="shared" si="1"/>
        <v>0.21837767259670313</v>
      </c>
    </row>
    <row r="56" spans="1:7">
      <c r="A56" s="104">
        <v>55</v>
      </c>
      <c r="B56" s="105" t="s">
        <v>147</v>
      </c>
      <c r="C56" s="61">
        <v>28734</v>
      </c>
      <c r="D56" s="61">
        <v>21854</v>
      </c>
      <c r="E56" s="61">
        <v>6880</v>
      </c>
      <c r="F56" s="84">
        <f t="shared" si="0"/>
        <v>0.76056239994431685</v>
      </c>
      <c r="G56" s="84">
        <f t="shared" si="1"/>
        <v>0.23943760005568315</v>
      </c>
    </row>
    <row r="57" spans="1:7">
      <c r="A57" s="104">
        <v>56</v>
      </c>
      <c r="B57" s="105" t="s">
        <v>148</v>
      </c>
      <c r="C57" s="61">
        <v>3109</v>
      </c>
      <c r="D57" s="61">
        <v>2922</v>
      </c>
      <c r="E57" s="61">
        <v>187</v>
      </c>
      <c r="F57" s="84">
        <f t="shared" si="0"/>
        <v>0.93985204245738174</v>
      </c>
      <c r="G57" s="84">
        <f t="shared" si="1"/>
        <v>6.0147957542618202E-2</v>
      </c>
    </row>
    <row r="58" spans="1:7">
      <c r="A58" s="104">
        <v>57</v>
      </c>
      <c r="B58" s="105" t="s">
        <v>149</v>
      </c>
      <c r="C58" s="61">
        <v>4571</v>
      </c>
      <c r="D58" s="61">
        <v>3467</v>
      </c>
      <c r="E58" s="61">
        <v>1104</v>
      </c>
      <c r="F58" s="84">
        <f t="shared" si="0"/>
        <v>0.75847735725224241</v>
      </c>
      <c r="G58" s="84">
        <f t="shared" si="1"/>
        <v>0.24152264274775762</v>
      </c>
    </row>
    <row r="59" spans="1:7">
      <c r="A59" s="104">
        <v>58</v>
      </c>
      <c r="B59" s="105" t="s">
        <v>150</v>
      </c>
      <c r="C59" s="61">
        <v>11606</v>
      </c>
      <c r="D59" s="61">
        <v>9616</v>
      </c>
      <c r="E59" s="61">
        <v>1990</v>
      </c>
      <c r="F59" s="84">
        <f t="shared" si="0"/>
        <v>0.8285369636394968</v>
      </c>
      <c r="G59" s="84">
        <f t="shared" si="1"/>
        <v>0.1714630363605032</v>
      </c>
    </row>
    <row r="60" spans="1:7">
      <c r="A60" s="104">
        <v>59</v>
      </c>
      <c r="B60" s="105" t="s">
        <v>151</v>
      </c>
      <c r="C60" s="61">
        <v>22504</v>
      </c>
      <c r="D60" s="61">
        <v>16777</v>
      </c>
      <c r="E60" s="61">
        <v>5727</v>
      </c>
      <c r="F60" s="84">
        <f t="shared" si="0"/>
        <v>0.74551190899395658</v>
      </c>
      <c r="G60" s="84">
        <f t="shared" si="1"/>
        <v>0.25448809100604336</v>
      </c>
    </row>
    <row r="61" spans="1:7">
      <c r="A61" s="104">
        <v>60</v>
      </c>
      <c r="B61" s="105" t="s">
        <v>152</v>
      </c>
      <c r="C61" s="61">
        <v>11647</v>
      </c>
      <c r="D61" s="61">
        <v>9497</v>
      </c>
      <c r="E61" s="61">
        <v>2150</v>
      </c>
      <c r="F61" s="84">
        <f t="shared" si="0"/>
        <v>0.81540310809650551</v>
      </c>
      <c r="G61" s="84">
        <f t="shared" si="1"/>
        <v>0.18459689190349446</v>
      </c>
    </row>
    <row r="62" spans="1:7">
      <c r="A62" s="104">
        <v>61</v>
      </c>
      <c r="B62" s="105" t="s">
        <v>153</v>
      </c>
      <c r="C62" s="61">
        <v>16872</v>
      </c>
      <c r="D62" s="61">
        <v>13758</v>
      </c>
      <c r="E62" s="61">
        <v>3114</v>
      </c>
      <c r="F62" s="84">
        <f t="shared" si="0"/>
        <v>0.81543385490753917</v>
      </c>
      <c r="G62" s="84">
        <f t="shared" si="1"/>
        <v>0.18456614509246089</v>
      </c>
    </row>
    <row r="63" spans="1:7">
      <c r="A63" s="104">
        <v>62</v>
      </c>
      <c r="B63" s="105" t="s">
        <v>154</v>
      </c>
      <c r="C63" s="61">
        <v>1861</v>
      </c>
      <c r="D63" s="61">
        <v>1559</v>
      </c>
      <c r="E63" s="61">
        <v>302</v>
      </c>
      <c r="F63" s="84">
        <f t="shared" si="0"/>
        <v>0.8377216550241805</v>
      </c>
      <c r="G63" s="84">
        <f t="shared" si="1"/>
        <v>0.16227834497581944</v>
      </c>
    </row>
    <row r="64" spans="1:7">
      <c r="A64" s="104">
        <v>63</v>
      </c>
      <c r="B64" s="105" t="s">
        <v>155</v>
      </c>
      <c r="C64" s="61">
        <v>27763</v>
      </c>
      <c r="D64" s="61">
        <v>25134</v>
      </c>
      <c r="E64" s="61">
        <v>2629</v>
      </c>
      <c r="F64" s="84">
        <f t="shared" si="0"/>
        <v>0.9053056225912185</v>
      </c>
      <c r="G64" s="84">
        <f t="shared" si="1"/>
        <v>9.4694377408781477E-2</v>
      </c>
    </row>
    <row r="65" spans="1:7">
      <c r="A65" s="104">
        <v>64</v>
      </c>
      <c r="B65" s="105" t="s">
        <v>156</v>
      </c>
      <c r="C65" s="61">
        <v>10866</v>
      </c>
      <c r="D65" s="61">
        <v>7950</v>
      </c>
      <c r="E65" s="61">
        <v>2916</v>
      </c>
      <c r="F65" s="84">
        <f t="shared" si="0"/>
        <v>0.73163997791275537</v>
      </c>
      <c r="G65" s="84">
        <f t="shared" si="1"/>
        <v>0.26836002208724463</v>
      </c>
    </row>
    <row r="66" spans="1:7">
      <c r="A66" s="104">
        <v>65</v>
      </c>
      <c r="B66" s="105" t="s">
        <v>157</v>
      </c>
      <c r="C66" s="61">
        <v>11897</v>
      </c>
      <c r="D66" s="61">
        <v>10959</v>
      </c>
      <c r="E66" s="61">
        <v>938</v>
      </c>
      <c r="F66" s="84">
        <f t="shared" si="0"/>
        <v>0.9211565940993528</v>
      </c>
      <c r="G66" s="84">
        <f t="shared" si="1"/>
        <v>7.8843405900647229E-2</v>
      </c>
    </row>
    <row r="67" spans="1:7">
      <c r="A67" s="104">
        <v>66</v>
      </c>
      <c r="B67" s="105" t="s">
        <v>158</v>
      </c>
      <c r="C67" s="61">
        <v>9462</v>
      </c>
      <c r="D67" s="61">
        <v>8101</v>
      </c>
      <c r="E67" s="61">
        <v>1361</v>
      </c>
      <c r="F67" s="84">
        <f t="shared" ref="F67:F83" si="2">D67/C67</f>
        <v>0.85616148805749315</v>
      </c>
      <c r="G67" s="84">
        <f t="shared" ref="G67:G83" si="3">E67/C67</f>
        <v>0.14383851194250688</v>
      </c>
    </row>
    <row r="68" spans="1:7">
      <c r="A68" s="104">
        <v>67</v>
      </c>
      <c r="B68" s="105" t="s">
        <v>159</v>
      </c>
      <c r="C68" s="61">
        <v>10659</v>
      </c>
      <c r="D68" s="61">
        <v>8038</v>
      </c>
      <c r="E68" s="61">
        <v>2621</v>
      </c>
      <c r="F68" s="84">
        <f t="shared" si="2"/>
        <v>0.75410451261844447</v>
      </c>
      <c r="G68" s="84">
        <f t="shared" si="3"/>
        <v>0.24589548738155551</v>
      </c>
    </row>
    <row r="69" spans="1:7">
      <c r="A69" s="104">
        <v>68</v>
      </c>
      <c r="B69" s="105" t="s">
        <v>160</v>
      </c>
      <c r="C69" s="61">
        <v>9864</v>
      </c>
      <c r="D69" s="61">
        <v>8118</v>
      </c>
      <c r="E69" s="61">
        <v>1746</v>
      </c>
      <c r="F69" s="84">
        <f t="shared" si="2"/>
        <v>0.82299270072992703</v>
      </c>
      <c r="G69" s="84">
        <f t="shared" si="3"/>
        <v>0.177007299270073</v>
      </c>
    </row>
    <row r="70" spans="1:7">
      <c r="A70" s="104">
        <v>69</v>
      </c>
      <c r="B70" s="105" t="s">
        <v>161</v>
      </c>
      <c r="C70" s="61">
        <v>1531</v>
      </c>
      <c r="D70" s="61">
        <v>1343</v>
      </c>
      <c r="E70" s="61">
        <v>188</v>
      </c>
      <c r="F70" s="84">
        <f t="shared" si="2"/>
        <v>0.87720444154147614</v>
      </c>
      <c r="G70" s="84">
        <f t="shared" si="3"/>
        <v>0.12279555845852384</v>
      </c>
    </row>
    <row r="71" spans="1:7">
      <c r="A71" s="104">
        <v>70</v>
      </c>
      <c r="B71" s="105" t="s">
        <v>162</v>
      </c>
      <c r="C71" s="61">
        <v>6045</v>
      </c>
      <c r="D71" s="61">
        <v>5039</v>
      </c>
      <c r="E71" s="61">
        <v>1006</v>
      </c>
      <c r="F71" s="84">
        <f t="shared" si="2"/>
        <v>0.83358147229114976</v>
      </c>
      <c r="G71" s="84">
        <f t="shared" si="3"/>
        <v>0.16641852770885029</v>
      </c>
    </row>
    <row r="72" spans="1:7">
      <c r="A72" s="104">
        <v>71</v>
      </c>
      <c r="B72" s="105" t="s">
        <v>163</v>
      </c>
      <c r="C72" s="61">
        <v>5423</v>
      </c>
      <c r="D72" s="61">
        <v>4426</v>
      </c>
      <c r="E72" s="61">
        <v>997</v>
      </c>
      <c r="F72" s="84">
        <f t="shared" si="2"/>
        <v>0.81615342061589524</v>
      </c>
      <c r="G72" s="84">
        <f t="shared" si="3"/>
        <v>0.18384657938410473</v>
      </c>
    </row>
    <row r="73" spans="1:7">
      <c r="A73" s="104">
        <v>72</v>
      </c>
      <c r="B73" s="105" t="s">
        <v>164</v>
      </c>
      <c r="C73" s="61">
        <v>5695</v>
      </c>
      <c r="D73" s="61">
        <v>5166</v>
      </c>
      <c r="E73" s="61">
        <v>529</v>
      </c>
      <c r="F73" s="84">
        <f t="shared" si="2"/>
        <v>0.90711150131694473</v>
      </c>
      <c r="G73" s="84">
        <f t="shared" si="3"/>
        <v>9.2888498683055307E-2</v>
      </c>
    </row>
    <row r="74" spans="1:7">
      <c r="A74" s="104">
        <v>73</v>
      </c>
      <c r="B74" s="105" t="s">
        <v>165</v>
      </c>
      <c r="C74" s="61">
        <v>4831</v>
      </c>
      <c r="D74" s="61">
        <v>4516</v>
      </c>
      <c r="E74" s="61">
        <v>315</v>
      </c>
      <c r="F74" s="84">
        <f t="shared" si="2"/>
        <v>0.93479610846615613</v>
      </c>
      <c r="G74" s="84">
        <f t="shared" si="3"/>
        <v>6.5203891533843927E-2</v>
      </c>
    </row>
    <row r="75" spans="1:7">
      <c r="A75" s="104">
        <v>74</v>
      </c>
      <c r="B75" s="105" t="s">
        <v>166</v>
      </c>
      <c r="C75" s="61">
        <v>3903</v>
      </c>
      <c r="D75" s="61">
        <v>2996</v>
      </c>
      <c r="E75" s="61">
        <v>907</v>
      </c>
      <c r="F75" s="84">
        <f t="shared" si="2"/>
        <v>0.76761465539328722</v>
      </c>
      <c r="G75" s="84">
        <f t="shared" si="3"/>
        <v>0.23238534460671278</v>
      </c>
    </row>
    <row r="76" spans="1:7">
      <c r="A76" s="104">
        <v>75</v>
      </c>
      <c r="B76" s="105" t="s">
        <v>167</v>
      </c>
      <c r="C76" s="61">
        <v>1871</v>
      </c>
      <c r="D76" s="61">
        <v>1656</v>
      </c>
      <c r="E76" s="61">
        <v>215</v>
      </c>
      <c r="F76" s="84">
        <f t="shared" si="2"/>
        <v>0.88508818813468737</v>
      </c>
      <c r="G76" s="84">
        <f t="shared" si="3"/>
        <v>0.11491181186531267</v>
      </c>
    </row>
    <row r="77" spans="1:7">
      <c r="A77" s="104">
        <v>76</v>
      </c>
      <c r="B77" s="105" t="s">
        <v>168</v>
      </c>
      <c r="C77" s="61">
        <v>3430</v>
      </c>
      <c r="D77" s="61">
        <v>2984</v>
      </c>
      <c r="E77" s="61">
        <v>446</v>
      </c>
      <c r="F77" s="84">
        <f t="shared" si="2"/>
        <v>0.86997084548104953</v>
      </c>
      <c r="G77" s="84">
        <f t="shared" si="3"/>
        <v>0.13002915451895045</v>
      </c>
    </row>
    <row r="78" spans="1:7">
      <c r="A78" s="104">
        <v>77</v>
      </c>
      <c r="B78" s="105" t="s">
        <v>169</v>
      </c>
      <c r="C78" s="61">
        <v>6645</v>
      </c>
      <c r="D78" s="61">
        <v>4859</v>
      </c>
      <c r="E78" s="61">
        <v>1786</v>
      </c>
      <c r="F78" s="84">
        <f t="shared" si="2"/>
        <v>0.73122648607975926</v>
      </c>
      <c r="G78" s="84">
        <f t="shared" si="3"/>
        <v>0.26877351392024079</v>
      </c>
    </row>
    <row r="79" spans="1:7">
      <c r="A79" s="104">
        <v>78</v>
      </c>
      <c r="B79" s="105" t="s">
        <v>170</v>
      </c>
      <c r="C79" s="61">
        <v>4438</v>
      </c>
      <c r="D79" s="61">
        <v>3249</v>
      </c>
      <c r="E79" s="61">
        <v>1189</v>
      </c>
      <c r="F79" s="84">
        <f t="shared" si="2"/>
        <v>0.73208652546191977</v>
      </c>
      <c r="G79" s="84">
        <f t="shared" si="3"/>
        <v>0.26791347453808023</v>
      </c>
    </row>
    <row r="80" spans="1:7">
      <c r="A80" s="104">
        <v>79</v>
      </c>
      <c r="B80" s="105" t="s">
        <v>171</v>
      </c>
      <c r="C80" s="61">
        <v>3416</v>
      </c>
      <c r="D80" s="61">
        <v>3009</v>
      </c>
      <c r="E80" s="61">
        <v>407</v>
      </c>
      <c r="F80" s="84">
        <f t="shared" si="2"/>
        <v>0.88085480093676816</v>
      </c>
      <c r="G80" s="84">
        <f t="shared" si="3"/>
        <v>0.11914519906323184</v>
      </c>
    </row>
    <row r="81" spans="1:7">
      <c r="A81" s="104">
        <v>80</v>
      </c>
      <c r="B81" s="105" t="s">
        <v>172</v>
      </c>
      <c r="C81" s="61">
        <v>10411</v>
      </c>
      <c r="D81" s="61">
        <v>8360</v>
      </c>
      <c r="E81" s="61">
        <v>2051</v>
      </c>
      <c r="F81" s="84">
        <f t="shared" si="2"/>
        <v>0.80299683027566993</v>
      </c>
      <c r="G81" s="84">
        <f t="shared" si="3"/>
        <v>0.19700316972433005</v>
      </c>
    </row>
    <row r="82" spans="1:7" ht="15" thickBot="1">
      <c r="A82" s="104">
        <v>81</v>
      </c>
      <c r="B82" s="105" t="s">
        <v>173</v>
      </c>
      <c r="C82" s="61">
        <v>8147</v>
      </c>
      <c r="D82" s="61">
        <v>6450</v>
      </c>
      <c r="E82" s="61">
        <v>1697</v>
      </c>
      <c r="F82" s="84">
        <f t="shared" si="2"/>
        <v>0.79170246716582793</v>
      </c>
      <c r="G82" s="84">
        <f t="shared" si="3"/>
        <v>0.2082975328341721</v>
      </c>
    </row>
    <row r="83" spans="1:7" ht="15" thickBot="1">
      <c r="A83" s="134" t="s">
        <v>90</v>
      </c>
      <c r="B83" s="135"/>
      <c r="C83" s="89">
        <v>1949831</v>
      </c>
      <c r="D83" s="89">
        <v>1517176</v>
      </c>
      <c r="E83" s="89">
        <v>432655</v>
      </c>
      <c r="F83" s="91">
        <f t="shared" si="2"/>
        <v>0.77810641024786253</v>
      </c>
      <c r="G83" s="91">
        <f t="shared" si="3"/>
        <v>0.22189358975213749</v>
      </c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3"/>
  <sheetViews>
    <sheetView topLeftCell="A70" workbookViewId="0">
      <selection activeCell="B85" sqref="B85"/>
    </sheetView>
  </sheetViews>
  <sheetFormatPr defaultColWidth="9.1796875" defaultRowHeight="14.5"/>
  <cols>
    <col min="1" max="1" width="9.1796875" style="8"/>
    <col min="2" max="2" width="18.453125" style="8" bestFit="1" customWidth="1"/>
    <col min="3" max="5" width="9.1796875" style="8"/>
    <col min="6" max="6" width="23.26953125" style="8" bestFit="1" customWidth="1"/>
    <col min="7" max="7" width="23.453125" style="8" bestFit="1" customWidth="1"/>
    <col min="8" max="8" width="9.1796875" style="10"/>
    <col min="9" max="9" width="11" style="10" bestFit="1" customWidth="1"/>
    <col min="10" max="10" width="9.1796875" style="10"/>
    <col min="11" max="16" width="9.1796875" style="8"/>
    <col min="17" max="19" width="9.1796875" style="10"/>
    <col min="20" max="16384" width="9.1796875" style="8"/>
  </cols>
  <sheetData>
    <row r="1" spans="1:27" ht="59.25" customHeight="1" thickBot="1">
      <c r="A1" s="4" t="s">
        <v>92</v>
      </c>
      <c r="B1" s="4" t="s">
        <v>175</v>
      </c>
      <c r="C1" s="32" t="s">
        <v>263</v>
      </c>
      <c r="D1" s="32" t="s">
        <v>264</v>
      </c>
      <c r="E1" s="32" t="s">
        <v>265</v>
      </c>
      <c r="F1" s="1" t="s">
        <v>291</v>
      </c>
      <c r="G1" s="132" t="s">
        <v>287</v>
      </c>
    </row>
    <row r="2" spans="1:27">
      <c r="A2" s="102">
        <v>1</v>
      </c>
      <c r="B2" s="103" t="s">
        <v>93</v>
      </c>
      <c r="C2" s="136">
        <v>18536</v>
      </c>
      <c r="D2" s="138">
        <v>15466</v>
      </c>
      <c r="E2" s="136">
        <v>3070</v>
      </c>
      <c r="F2" s="83">
        <f>D2/C2</f>
        <v>0.83437634872680189</v>
      </c>
      <c r="G2" s="83">
        <f>E2/C2</f>
        <v>0.16562365127319811</v>
      </c>
      <c r="I2" s="49"/>
      <c r="J2" s="46"/>
      <c r="R2" s="49"/>
      <c r="S2" s="46"/>
      <c r="Z2" s="5"/>
      <c r="AA2" s="11"/>
    </row>
    <row r="3" spans="1:27">
      <c r="A3" s="104">
        <v>2</v>
      </c>
      <c r="B3" s="105" t="s">
        <v>94</v>
      </c>
      <c r="C3" s="137">
        <v>6278</v>
      </c>
      <c r="D3" s="139">
        <v>5532</v>
      </c>
      <c r="E3" s="137">
        <v>746</v>
      </c>
      <c r="F3" s="84">
        <f t="shared" ref="F3:F66" si="0">D3/C3</f>
        <v>0.8811723478814909</v>
      </c>
      <c r="G3" s="84">
        <f t="shared" ref="G3:G66" si="1">E3/C3</f>
        <v>0.11882765211850908</v>
      </c>
      <c r="I3" s="49"/>
      <c r="J3" s="46"/>
      <c r="R3" s="49"/>
      <c r="S3" s="46"/>
      <c r="Z3" s="5"/>
      <c r="AA3" s="11"/>
    </row>
    <row r="4" spans="1:27">
      <c r="A4" s="104">
        <v>3</v>
      </c>
      <c r="B4" s="105" t="s">
        <v>95</v>
      </c>
      <c r="C4" s="137">
        <v>18899</v>
      </c>
      <c r="D4" s="139">
        <v>16019</v>
      </c>
      <c r="E4" s="137">
        <v>2880</v>
      </c>
      <c r="F4" s="84">
        <f t="shared" si="0"/>
        <v>0.84761098470818563</v>
      </c>
      <c r="G4" s="84">
        <f t="shared" si="1"/>
        <v>0.15238901529181439</v>
      </c>
      <c r="I4" s="49"/>
      <c r="J4" s="46"/>
      <c r="R4" s="49"/>
      <c r="S4" s="46"/>
      <c r="Z4" s="5"/>
      <c r="AA4" s="11"/>
    </row>
    <row r="5" spans="1:27">
      <c r="A5" s="104">
        <v>4</v>
      </c>
      <c r="B5" s="105" t="s">
        <v>96</v>
      </c>
      <c r="C5" s="137">
        <v>3786</v>
      </c>
      <c r="D5" s="139">
        <v>3603</v>
      </c>
      <c r="E5" s="137">
        <v>183</v>
      </c>
      <c r="F5" s="84">
        <f t="shared" si="0"/>
        <v>0.9516640253565769</v>
      </c>
      <c r="G5" s="84">
        <f t="shared" si="1"/>
        <v>4.8335974643423138E-2</v>
      </c>
      <c r="I5" s="49"/>
      <c r="J5" s="46"/>
      <c r="R5" s="49"/>
      <c r="S5" s="46"/>
      <c r="Z5" s="5"/>
      <c r="AA5" s="11"/>
    </row>
    <row r="6" spans="1:27">
      <c r="A6" s="104">
        <v>5</v>
      </c>
      <c r="B6" s="105" t="s">
        <v>97</v>
      </c>
      <c r="C6" s="137">
        <v>5908</v>
      </c>
      <c r="D6" s="139">
        <v>4527</v>
      </c>
      <c r="E6" s="137">
        <v>1381</v>
      </c>
      <c r="F6" s="84">
        <f t="shared" si="0"/>
        <v>0.76624915368991198</v>
      </c>
      <c r="G6" s="84">
        <f t="shared" si="1"/>
        <v>0.23375084631008802</v>
      </c>
      <c r="I6" s="49"/>
      <c r="J6" s="46"/>
      <c r="R6" s="49"/>
      <c r="S6" s="46"/>
      <c r="Z6" s="5"/>
      <c r="AA6" s="11"/>
    </row>
    <row r="7" spans="1:27">
      <c r="A7" s="104">
        <v>6</v>
      </c>
      <c r="B7" s="105" t="s">
        <v>98</v>
      </c>
      <c r="C7" s="137">
        <v>17237</v>
      </c>
      <c r="D7" s="139">
        <v>14453</v>
      </c>
      <c r="E7" s="137">
        <v>2784</v>
      </c>
      <c r="F7" s="84">
        <f t="shared" si="0"/>
        <v>0.83848697569182573</v>
      </c>
      <c r="G7" s="84">
        <f t="shared" si="1"/>
        <v>0.16151302430817427</v>
      </c>
      <c r="I7" s="49"/>
      <c r="J7" s="46"/>
      <c r="R7" s="49"/>
      <c r="S7" s="46"/>
      <c r="Z7" s="5"/>
      <c r="AA7" s="11"/>
    </row>
    <row r="8" spans="1:27">
      <c r="A8" s="104">
        <v>7</v>
      </c>
      <c r="B8" s="105" t="s">
        <v>99</v>
      </c>
      <c r="C8" s="137">
        <v>42441</v>
      </c>
      <c r="D8" s="139">
        <v>36286</v>
      </c>
      <c r="E8" s="137">
        <v>6155</v>
      </c>
      <c r="F8" s="84">
        <f t="shared" si="0"/>
        <v>0.85497514196178226</v>
      </c>
      <c r="G8" s="84">
        <f t="shared" si="1"/>
        <v>0.14502485803821777</v>
      </c>
      <c r="I8" s="49"/>
      <c r="J8" s="46"/>
      <c r="R8" s="49"/>
      <c r="S8" s="46"/>
      <c r="Z8" s="5"/>
      <c r="AA8" s="11"/>
    </row>
    <row r="9" spans="1:27">
      <c r="A9" s="104">
        <v>8</v>
      </c>
      <c r="B9" s="105" t="s">
        <v>100</v>
      </c>
      <c r="C9" s="137">
        <v>1614</v>
      </c>
      <c r="D9" s="139">
        <v>1330</v>
      </c>
      <c r="E9" s="137">
        <v>284</v>
      </c>
      <c r="F9" s="84">
        <f t="shared" si="0"/>
        <v>0.82403965303593552</v>
      </c>
      <c r="G9" s="84">
        <f t="shared" si="1"/>
        <v>0.17596034696406443</v>
      </c>
      <c r="I9" s="49"/>
      <c r="J9" s="46"/>
      <c r="R9" s="49"/>
      <c r="S9" s="46"/>
      <c r="Z9" s="5"/>
      <c r="AA9" s="11"/>
    </row>
    <row r="10" spans="1:27">
      <c r="A10" s="104">
        <v>9</v>
      </c>
      <c r="B10" s="105" t="s">
        <v>101</v>
      </c>
      <c r="C10" s="137">
        <v>23411</v>
      </c>
      <c r="D10" s="139">
        <v>19440</v>
      </c>
      <c r="E10" s="137">
        <v>3971</v>
      </c>
      <c r="F10" s="84">
        <f t="shared" si="0"/>
        <v>0.83037888172226726</v>
      </c>
      <c r="G10" s="84">
        <f t="shared" si="1"/>
        <v>0.16962111827773269</v>
      </c>
      <c r="I10" s="49"/>
      <c r="J10" s="46"/>
      <c r="R10" s="49"/>
      <c r="S10" s="46"/>
      <c r="Z10" s="5"/>
      <c r="AA10" s="11"/>
    </row>
    <row r="11" spans="1:27">
      <c r="A11" s="104">
        <v>10</v>
      </c>
      <c r="B11" s="105" t="s">
        <v>102</v>
      </c>
      <c r="C11" s="137">
        <v>27624</v>
      </c>
      <c r="D11" s="139">
        <v>21888</v>
      </c>
      <c r="E11" s="137">
        <v>5736</v>
      </c>
      <c r="F11" s="84">
        <f t="shared" si="0"/>
        <v>0.79235447437011297</v>
      </c>
      <c r="G11" s="84">
        <f t="shared" si="1"/>
        <v>0.20764552562988706</v>
      </c>
      <c r="I11" s="49"/>
      <c r="J11" s="46"/>
      <c r="R11" s="49"/>
      <c r="S11" s="46"/>
      <c r="Z11" s="5"/>
      <c r="AA11" s="11"/>
    </row>
    <row r="12" spans="1:27">
      <c r="A12" s="104">
        <v>11</v>
      </c>
      <c r="B12" s="105" t="s">
        <v>103</v>
      </c>
      <c r="C12" s="137">
        <v>2282</v>
      </c>
      <c r="D12" s="139">
        <v>1934</v>
      </c>
      <c r="E12" s="137">
        <v>348</v>
      </c>
      <c r="F12" s="84">
        <f t="shared" si="0"/>
        <v>0.84750219106047331</v>
      </c>
      <c r="G12" s="84">
        <f t="shared" si="1"/>
        <v>0.15249780893952672</v>
      </c>
      <c r="I12" s="49"/>
      <c r="J12" s="46"/>
      <c r="R12" s="49"/>
      <c r="S12" s="46"/>
      <c r="Z12" s="5"/>
      <c r="AA12" s="11"/>
    </row>
    <row r="13" spans="1:27">
      <c r="A13" s="104">
        <v>12</v>
      </c>
      <c r="B13" s="105" t="s">
        <v>104</v>
      </c>
      <c r="C13" s="137">
        <v>1042</v>
      </c>
      <c r="D13" s="139">
        <v>992</v>
      </c>
      <c r="E13" s="137">
        <v>50</v>
      </c>
      <c r="F13" s="84">
        <f t="shared" si="0"/>
        <v>0.95201535508637236</v>
      </c>
      <c r="G13" s="84">
        <f t="shared" si="1"/>
        <v>4.7984644913627639E-2</v>
      </c>
      <c r="I13" s="49"/>
      <c r="J13" s="46"/>
      <c r="R13" s="49"/>
      <c r="S13" s="46"/>
      <c r="Z13" s="5"/>
      <c r="AA13" s="11"/>
    </row>
    <row r="14" spans="1:27">
      <c r="A14" s="104">
        <v>13</v>
      </c>
      <c r="B14" s="105" t="s">
        <v>105</v>
      </c>
      <c r="C14" s="137">
        <v>3314</v>
      </c>
      <c r="D14" s="139">
        <v>3101</v>
      </c>
      <c r="E14" s="137">
        <v>213</v>
      </c>
      <c r="F14" s="84">
        <f t="shared" si="0"/>
        <v>0.93572721786360891</v>
      </c>
      <c r="G14" s="84">
        <f t="shared" si="1"/>
        <v>6.4272782136391066E-2</v>
      </c>
      <c r="I14" s="49"/>
      <c r="J14" s="46"/>
      <c r="R14" s="49"/>
      <c r="S14" s="46"/>
      <c r="Z14" s="5"/>
      <c r="AA14" s="11"/>
    </row>
    <row r="15" spans="1:27">
      <c r="A15" s="104">
        <v>14</v>
      </c>
      <c r="B15" s="105" t="s">
        <v>106</v>
      </c>
      <c r="C15" s="137">
        <v>4238</v>
      </c>
      <c r="D15" s="137">
        <v>3146</v>
      </c>
      <c r="E15" s="137">
        <v>1092</v>
      </c>
      <c r="F15" s="84">
        <f t="shared" si="0"/>
        <v>0.74233128834355833</v>
      </c>
      <c r="G15" s="84">
        <f t="shared" si="1"/>
        <v>0.25766871165644173</v>
      </c>
      <c r="I15" s="49"/>
      <c r="J15" s="46"/>
      <c r="R15" s="49"/>
      <c r="S15" s="46"/>
      <c r="Z15" s="5"/>
      <c r="AA15" s="11"/>
    </row>
    <row r="16" spans="1:27">
      <c r="A16" s="104">
        <v>15</v>
      </c>
      <c r="B16" s="105" t="s">
        <v>107</v>
      </c>
      <c r="C16" s="137">
        <v>8032</v>
      </c>
      <c r="D16" s="137">
        <v>5440</v>
      </c>
      <c r="E16" s="137">
        <v>2592</v>
      </c>
      <c r="F16" s="84">
        <f t="shared" si="0"/>
        <v>0.67729083665338641</v>
      </c>
      <c r="G16" s="84">
        <f t="shared" si="1"/>
        <v>0.32270916334661354</v>
      </c>
      <c r="I16" s="49"/>
      <c r="J16" s="46"/>
      <c r="R16" s="49"/>
      <c r="S16" s="46"/>
      <c r="Z16" s="5"/>
      <c r="AA16" s="11"/>
    </row>
    <row r="17" spans="1:19">
      <c r="A17" s="104">
        <v>16</v>
      </c>
      <c r="B17" s="105" t="s">
        <v>108</v>
      </c>
      <c r="C17" s="137">
        <v>20989</v>
      </c>
      <c r="D17" s="137">
        <v>17340</v>
      </c>
      <c r="E17" s="137">
        <v>3649</v>
      </c>
      <c r="F17" s="84">
        <f t="shared" si="0"/>
        <v>0.82614702939635043</v>
      </c>
      <c r="G17" s="84">
        <f t="shared" si="1"/>
        <v>0.17385297060364954</v>
      </c>
    </row>
    <row r="18" spans="1:19">
      <c r="A18" s="104">
        <v>17</v>
      </c>
      <c r="B18" s="105" t="s">
        <v>109</v>
      </c>
      <c r="C18" s="137">
        <v>12379</v>
      </c>
      <c r="D18" s="137">
        <v>9236</v>
      </c>
      <c r="E18" s="137">
        <v>3143</v>
      </c>
      <c r="F18" s="84">
        <f t="shared" si="0"/>
        <v>0.74610226997334195</v>
      </c>
      <c r="G18" s="84">
        <f t="shared" si="1"/>
        <v>0.25389773002665805</v>
      </c>
      <c r="I18" s="5"/>
      <c r="J18" s="11"/>
      <c r="R18" s="5"/>
      <c r="S18" s="11"/>
    </row>
    <row r="19" spans="1:19">
      <c r="A19" s="104">
        <v>18</v>
      </c>
      <c r="B19" s="105" t="s">
        <v>110</v>
      </c>
      <c r="C19" s="137">
        <v>4597</v>
      </c>
      <c r="D19" s="137">
        <v>3938</v>
      </c>
      <c r="E19" s="137">
        <v>659</v>
      </c>
      <c r="F19" s="84">
        <f t="shared" si="0"/>
        <v>0.85664563845986508</v>
      </c>
      <c r="G19" s="84">
        <f t="shared" si="1"/>
        <v>0.14335436154013487</v>
      </c>
      <c r="I19" s="5"/>
      <c r="J19" s="11"/>
      <c r="R19" s="5"/>
      <c r="S19" s="11"/>
    </row>
    <row r="20" spans="1:19">
      <c r="A20" s="104">
        <v>19</v>
      </c>
      <c r="B20" s="105" t="s">
        <v>111</v>
      </c>
      <c r="C20" s="137">
        <v>8951</v>
      </c>
      <c r="D20" s="137">
        <v>7231</v>
      </c>
      <c r="E20" s="137">
        <v>1720</v>
      </c>
      <c r="F20" s="84">
        <f t="shared" si="0"/>
        <v>0.80784269913976092</v>
      </c>
      <c r="G20" s="84">
        <f t="shared" si="1"/>
        <v>0.19215730086023908</v>
      </c>
      <c r="I20" s="5"/>
      <c r="J20" s="11"/>
      <c r="R20" s="5"/>
      <c r="S20" s="11"/>
    </row>
    <row r="21" spans="1:19">
      <c r="A21" s="104">
        <v>20</v>
      </c>
      <c r="B21" s="105" t="s">
        <v>112</v>
      </c>
      <c r="C21" s="137">
        <v>18350</v>
      </c>
      <c r="D21" s="137">
        <v>12977</v>
      </c>
      <c r="E21" s="137">
        <v>5373</v>
      </c>
      <c r="F21" s="84">
        <f t="shared" si="0"/>
        <v>0.70719346049046317</v>
      </c>
      <c r="G21" s="84">
        <f t="shared" si="1"/>
        <v>0.29280653950953678</v>
      </c>
      <c r="I21" s="5"/>
      <c r="J21" s="11"/>
      <c r="R21" s="5"/>
      <c r="S21" s="11"/>
    </row>
    <row r="22" spans="1:19">
      <c r="A22" s="104">
        <v>21</v>
      </c>
      <c r="B22" s="105" t="s">
        <v>113</v>
      </c>
      <c r="C22" s="137">
        <v>7760</v>
      </c>
      <c r="D22" s="137">
        <v>7421</v>
      </c>
      <c r="E22" s="137">
        <v>339</v>
      </c>
      <c r="F22" s="84">
        <f t="shared" si="0"/>
        <v>0.95631443298969077</v>
      </c>
      <c r="G22" s="84">
        <f t="shared" si="1"/>
        <v>4.3685567010309276E-2</v>
      </c>
      <c r="I22" s="5"/>
      <c r="J22" s="11"/>
      <c r="R22" s="5"/>
      <c r="S22" s="11"/>
    </row>
    <row r="23" spans="1:19">
      <c r="A23" s="104">
        <v>22</v>
      </c>
      <c r="B23" s="105" t="s">
        <v>114</v>
      </c>
      <c r="C23" s="137">
        <v>10204</v>
      </c>
      <c r="D23" s="137">
        <v>8596</v>
      </c>
      <c r="E23" s="137">
        <v>1608</v>
      </c>
      <c r="F23" s="84">
        <f t="shared" si="0"/>
        <v>0.84241473931791455</v>
      </c>
      <c r="G23" s="84">
        <f t="shared" si="1"/>
        <v>0.15758526068208545</v>
      </c>
      <c r="I23" s="5"/>
      <c r="J23" s="11"/>
      <c r="R23" s="5"/>
      <c r="S23" s="11"/>
    </row>
    <row r="24" spans="1:19">
      <c r="A24" s="104">
        <v>23</v>
      </c>
      <c r="B24" s="105" t="s">
        <v>115</v>
      </c>
      <c r="C24" s="137">
        <v>6628</v>
      </c>
      <c r="D24" s="137">
        <v>5846</v>
      </c>
      <c r="E24" s="137">
        <v>782</v>
      </c>
      <c r="F24" s="84">
        <f t="shared" si="0"/>
        <v>0.88201569100784549</v>
      </c>
      <c r="G24" s="84">
        <f t="shared" si="1"/>
        <v>0.11798430899215449</v>
      </c>
      <c r="I24" s="5"/>
      <c r="J24" s="11"/>
      <c r="R24" s="5"/>
      <c r="S24" s="11"/>
    </row>
    <row r="25" spans="1:19">
      <c r="A25" s="104">
        <v>24</v>
      </c>
      <c r="B25" s="105" t="s">
        <v>116</v>
      </c>
      <c r="C25" s="137">
        <v>4824</v>
      </c>
      <c r="D25" s="137">
        <v>4114</v>
      </c>
      <c r="E25" s="137">
        <v>710</v>
      </c>
      <c r="F25" s="84">
        <f t="shared" si="0"/>
        <v>0.85281923714759533</v>
      </c>
      <c r="G25" s="84">
        <f t="shared" si="1"/>
        <v>0.14718076285240464</v>
      </c>
      <c r="I25" s="5"/>
      <c r="J25" s="11"/>
      <c r="R25" s="5"/>
      <c r="S25" s="11"/>
    </row>
    <row r="26" spans="1:19">
      <c r="A26" s="104">
        <v>25</v>
      </c>
      <c r="B26" s="105" t="s">
        <v>117</v>
      </c>
      <c r="C26" s="137">
        <v>8124</v>
      </c>
      <c r="D26" s="137">
        <v>7676</v>
      </c>
      <c r="E26" s="137">
        <v>448</v>
      </c>
      <c r="F26" s="84">
        <f t="shared" si="0"/>
        <v>0.94485475135401276</v>
      </c>
      <c r="G26" s="84">
        <f t="shared" si="1"/>
        <v>5.5145248645987195E-2</v>
      </c>
      <c r="I26" s="5"/>
      <c r="J26" s="11"/>
      <c r="R26" s="5"/>
      <c r="S26" s="11"/>
    </row>
    <row r="27" spans="1:19">
      <c r="A27" s="104">
        <v>26</v>
      </c>
      <c r="B27" s="105" t="s">
        <v>118</v>
      </c>
      <c r="C27" s="137">
        <v>7193</v>
      </c>
      <c r="D27" s="137">
        <v>5911</v>
      </c>
      <c r="E27" s="137">
        <v>1282</v>
      </c>
      <c r="F27" s="84">
        <f t="shared" si="0"/>
        <v>0.82177116641178927</v>
      </c>
      <c r="G27" s="84">
        <f t="shared" si="1"/>
        <v>0.17822883358821076</v>
      </c>
      <c r="I27" s="5"/>
      <c r="J27" s="11"/>
      <c r="R27" s="5"/>
      <c r="S27" s="11"/>
    </row>
    <row r="28" spans="1:19">
      <c r="A28" s="104">
        <v>27</v>
      </c>
      <c r="B28" s="105" t="s">
        <v>119</v>
      </c>
      <c r="C28" s="137">
        <v>17457</v>
      </c>
      <c r="D28" s="137">
        <v>15678</v>
      </c>
      <c r="E28" s="137">
        <v>1779</v>
      </c>
      <c r="F28" s="84">
        <f t="shared" si="0"/>
        <v>0.89809245574841035</v>
      </c>
      <c r="G28" s="84">
        <f t="shared" si="1"/>
        <v>0.10190754425158963</v>
      </c>
      <c r="I28" s="5"/>
      <c r="J28" s="11"/>
      <c r="R28" s="5"/>
      <c r="S28" s="11"/>
    </row>
    <row r="29" spans="1:19">
      <c r="A29" s="104">
        <v>28</v>
      </c>
      <c r="B29" s="105" t="s">
        <v>120</v>
      </c>
      <c r="C29" s="137">
        <v>8984</v>
      </c>
      <c r="D29" s="137">
        <v>6584</v>
      </c>
      <c r="E29" s="137">
        <v>2400</v>
      </c>
      <c r="F29" s="84">
        <f t="shared" si="0"/>
        <v>0.73285841495992876</v>
      </c>
      <c r="G29" s="84">
        <f t="shared" si="1"/>
        <v>0.26714158504007124</v>
      </c>
      <c r="I29" s="5"/>
      <c r="J29" s="11"/>
      <c r="R29" s="5"/>
      <c r="S29" s="11"/>
    </row>
    <row r="30" spans="1:19">
      <c r="A30" s="104">
        <v>29</v>
      </c>
      <c r="B30" s="105" t="s">
        <v>121</v>
      </c>
      <c r="C30" s="137">
        <v>2978</v>
      </c>
      <c r="D30" s="137">
        <v>2302</v>
      </c>
      <c r="E30" s="137">
        <v>676</v>
      </c>
      <c r="F30" s="84">
        <f t="shared" si="0"/>
        <v>0.77300201477501684</v>
      </c>
      <c r="G30" s="84">
        <f t="shared" si="1"/>
        <v>0.22699798522498321</v>
      </c>
      <c r="I30" s="5"/>
      <c r="J30" s="11"/>
      <c r="R30" s="5"/>
      <c r="S30" s="11"/>
    </row>
    <row r="31" spans="1:19">
      <c r="A31" s="104">
        <v>30</v>
      </c>
      <c r="B31" s="105" t="s">
        <v>122</v>
      </c>
      <c r="C31" s="137">
        <v>1759</v>
      </c>
      <c r="D31" s="137">
        <v>1558</v>
      </c>
      <c r="E31" s="137">
        <v>201</v>
      </c>
      <c r="F31" s="84">
        <f t="shared" si="0"/>
        <v>0.88573052870949398</v>
      </c>
      <c r="G31" s="84">
        <f t="shared" si="1"/>
        <v>0.11426947129050596</v>
      </c>
      <c r="I31" s="5"/>
      <c r="J31" s="11"/>
      <c r="R31" s="5"/>
      <c r="S31" s="11"/>
    </row>
    <row r="32" spans="1:19">
      <c r="A32" s="104">
        <v>31</v>
      </c>
      <c r="B32" s="105" t="s">
        <v>123</v>
      </c>
      <c r="C32" s="137">
        <v>25153</v>
      </c>
      <c r="D32" s="137">
        <v>21139</v>
      </c>
      <c r="E32" s="137">
        <v>4014</v>
      </c>
      <c r="F32" s="84">
        <f t="shared" si="0"/>
        <v>0.84041665010137956</v>
      </c>
      <c r="G32" s="84">
        <f t="shared" si="1"/>
        <v>0.15958334989862044</v>
      </c>
      <c r="I32" s="5"/>
      <c r="J32" s="11"/>
      <c r="R32" s="5"/>
      <c r="S32" s="11"/>
    </row>
    <row r="33" spans="1:7">
      <c r="A33" s="104">
        <v>32</v>
      </c>
      <c r="B33" s="105" t="s">
        <v>124</v>
      </c>
      <c r="C33" s="137">
        <v>6741</v>
      </c>
      <c r="D33" s="137">
        <v>5291</v>
      </c>
      <c r="E33" s="137">
        <v>1450</v>
      </c>
      <c r="F33" s="84">
        <f t="shared" si="0"/>
        <v>0.7848983830292241</v>
      </c>
      <c r="G33" s="84">
        <f t="shared" si="1"/>
        <v>0.21510161697077584</v>
      </c>
    </row>
    <row r="34" spans="1:7">
      <c r="A34" s="104">
        <v>33</v>
      </c>
      <c r="B34" s="105" t="s">
        <v>125</v>
      </c>
      <c r="C34" s="137">
        <v>34586</v>
      </c>
      <c r="D34" s="137">
        <v>30279</v>
      </c>
      <c r="E34" s="137">
        <v>4307</v>
      </c>
      <c r="F34" s="84">
        <f t="shared" si="0"/>
        <v>0.8754698432891922</v>
      </c>
      <c r="G34" s="84">
        <f t="shared" si="1"/>
        <v>0.12453015671080785</v>
      </c>
    </row>
    <row r="35" spans="1:7">
      <c r="A35" s="104">
        <v>34</v>
      </c>
      <c r="B35" s="105" t="s">
        <v>126</v>
      </c>
      <c r="C35" s="137">
        <v>6202</v>
      </c>
      <c r="D35" s="139">
        <v>4853</v>
      </c>
      <c r="E35" s="137">
        <v>1349</v>
      </c>
      <c r="F35" s="84">
        <f t="shared" si="0"/>
        <v>0.78248951950983558</v>
      </c>
      <c r="G35" s="84">
        <f t="shared" si="1"/>
        <v>0.21751048049016447</v>
      </c>
    </row>
    <row r="36" spans="1:7">
      <c r="A36" s="104">
        <v>35</v>
      </c>
      <c r="B36" s="105" t="s">
        <v>127</v>
      </c>
      <c r="C36" s="137">
        <v>29134</v>
      </c>
      <c r="D36" s="139">
        <v>25099</v>
      </c>
      <c r="E36" s="137">
        <v>4035</v>
      </c>
      <c r="F36" s="84">
        <f t="shared" si="0"/>
        <v>0.86150202512528318</v>
      </c>
      <c r="G36" s="84">
        <f t="shared" si="1"/>
        <v>0.13849797487471682</v>
      </c>
    </row>
    <row r="37" spans="1:7">
      <c r="A37" s="104">
        <v>36</v>
      </c>
      <c r="B37" s="105" t="s">
        <v>128</v>
      </c>
      <c r="C37" s="137">
        <v>4846</v>
      </c>
      <c r="D37" s="137">
        <v>4621</v>
      </c>
      <c r="E37" s="137">
        <v>225</v>
      </c>
      <c r="F37" s="84">
        <f t="shared" si="0"/>
        <v>0.95356995460173344</v>
      </c>
      <c r="G37" s="84">
        <f t="shared" si="1"/>
        <v>4.643004539826661E-2</v>
      </c>
    </row>
    <row r="38" spans="1:7">
      <c r="A38" s="104">
        <v>37</v>
      </c>
      <c r="B38" s="105" t="s">
        <v>129</v>
      </c>
      <c r="C38" s="137">
        <v>9940</v>
      </c>
      <c r="D38" s="139">
        <v>8015</v>
      </c>
      <c r="E38" s="137">
        <v>1925</v>
      </c>
      <c r="F38" s="84">
        <f t="shared" si="0"/>
        <v>0.80633802816901412</v>
      </c>
      <c r="G38" s="84">
        <f t="shared" si="1"/>
        <v>0.19366197183098591</v>
      </c>
    </row>
    <row r="39" spans="1:7">
      <c r="A39" s="104">
        <v>38</v>
      </c>
      <c r="B39" s="105" t="s">
        <v>130</v>
      </c>
      <c r="C39" s="137">
        <v>12601</v>
      </c>
      <c r="D39" s="139">
        <v>11082</v>
      </c>
      <c r="E39" s="137">
        <v>1519</v>
      </c>
      <c r="F39" s="84">
        <f t="shared" si="0"/>
        <v>0.87945401158638203</v>
      </c>
      <c r="G39" s="84">
        <f t="shared" si="1"/>
        <v>0.12054598841361797</v>
      </c>
    </row>
    <row r="40" spans="1:7">
      <c r="A40" s="104">
        <v>39</v>
      </c>
      <c r="B40" s="105" t="s">
        <v>131</v>
      </c>
      <c r="C40" s="137">
        <v>5444</v>
      </c>
      <c r="D40" s="139">
        <v>4279</v>
      </c>
      <c r="E40" s="137">
        <v>1165</v>
      </c>
      <c r="F40" s="84">
        <f t="shared" si="0"/>
        <v>0.78600293901542984</v>
      </c>
      <c r="G40" s="84">
        <f t="shared" si="1"/>
        <v>0.21399706098457016</v>
      </c>
    </row>
    <row r="41" spans="1:7">
      <c r="A41" s="104">
        <v>40</v>
      </c>
      <c r="B41" s="105" t="s">
        <v>132</v>
      </c>
      <c r="C41" s="137">
        <v>4204</v>
      </c>
      <c r="D41" s="139">
        <v>3346</v>
      </c>
      <c r="E41" s="137">
        <v>858</v>
      </c>
      <c r="F41" s="84">
        <f t="shared" si="0"/>
        <v>0.79590865842055181</v>
      </c>
      <c r="G41" s="84">
        <f t="shared" si="1"/>
        <v>0.20409134157944814</v>
      </c>
    </row>
    <row r="42" spans="1:7">
      <c r="A42" s="104">
        <v>41</v>
      </c>
      <c r="B42" s="105" t="s">
        <v>133</v>
      </c>
      <c r="C42" s="137">
        <v>3064</v>
      </c>
      <c r="D42" s="139">
        <v>2584</v>
      </c>
      <c r="E42" s="137">
        <v>480</v>
      </c>
      <c r="F42" s="84">
        <f t="shared" si="0"/>
        <v>0.8433420365535248</v>
      </c>
      <c r="G42" s="84">
        <f t="shared" si="1"/>
        <v>0.1566579634464752</v>
      </c>
    </row>
    <row r="43" spans="1:7">
      <c r="A43" s="104">
        <v>42</v>
      </c>
      <c r="B43" s="105" t="s">
        <v>134</v>
      </c>
      <c r="C43" s="137">
        <v>47162</v>
      </c>
      <c r="D43" s="139">
        <v>40338</v>
      </c>
      <c r="E43" s="137">
        <v>6824</v>
      </c>
      <c r="F43" s="84">
        <f t="shared" si="0"/>
        <v>0.85530723887875837</v>
      </c>
      <c r="G43" s="84">
        <f t="shared" si="1"/>
        <v>0.14469276112124169</v>
      </c>
    </row>
    <row r="44" spans="1:7">
      <c r="A44" s="104">
        <v>43</v>
      </c>
      <c r="B44" s="105" t="s">
        <v>135</v>
      </c>
      <c r="C44" s="137">
        <v>8325</v>
      </c>
      <c r="D44" s="139">
        <v>6418</v>
      </c>
      <c r="E44" s="137">
        <v>1907</v>
      </c>
      <c r="F44" s="84">
        <f t="shared" si="0"/>
        <v>0.7709309309309309</v>
      </c>
      <c r="G44" s="84">
        <f t="shared" si="1"/>
        <v>0.22906906906906907</v>
      </c>
    </row>
    <row r="45" spans="1:7">
      <c r="A45" s="104">
        <v>44</v>
      </c>
      <c r="B45" s="105" t="s">
        <v>136</v>
      </c>
      <c r="C45" s="137">
        <v>14648</v>
      </c>
      <c r="D45" s="139">
        <v>12397</v>
      </c>
      <c r="E45" s="137">
        <v>2251</v>
      </c>
      <c r="F45" s="84">
        <f t="shared" si="0"/>
        <v>0.84632714363735662</v>
      </c>
      <c r="G45" s="84">
        <f t="shared" si="1"/>
        <v>0.15367285636264336</v>
      </c>
    </row>
    <row r="46" spans="1:7">
      <c r="A46" s="104">
        <v>45</v>
      </c>
      <c r="B46" s="105" t="s">
        <v>137</v>
      </c>
      <c r="C46" s="137">
        <v>37119</v>
      </c>
      <c r="D46" s="139">
        <v>31496</v>
      </c>
      <c r="E46" s="137">
        <v>5623</v>
      </c>
      <c r="F46" s="84">
        <f t="shared" si="0"/>
        <v>0.84851423799132519</v>
      </c>
      <c r="G46" s="84">
        <f t="shared" si="1"/>
        <v>0.15148576200867481</v>
      </c>
    </row>
    <row r="47" spans="1:7">
      <c r="A47" s="104">
        <v>46</v>
      </c>
      <c r="B47" s="105" t="s">
        <v>138</v>
      </c>
      <c r="C47" s="137">
        <v>11855</v>
      </c>
      <c r="D47" s="139">
        <v>10242</v>
      </c>
      <c r="E47" s="137">
        <v>1613</v>
      </c>
      <c r="F47" s="84">
        <f t="shared" si="0"/>
        <v>0.86393926613243355</v>
      </c>
      <c r="G47" s="84">
        <f t="shared" si="1"/>
        <v>0.13606073386756642</v>
      </c>
    </row>
    <row r="48" spans="1:7">
      <c r="A48" s="104">
        <v>47</v>
      </c>
      <c r="B48" s="105" t="s">
        <v>139</v>
      </c>
      <c r="C48" s="137">
        <v>10266</v>
      </c>
      <c r="D48" s="139">
        <v>9181</v>
      </c>
      <c r="E48" s="137">
        <v>1085</v>
      </c>
      <c r="F48" s="84">
        <f t="shared" si="0"/>
        <v>0.89431131891681281</v>
      </c>
      <c r="G48" s="84">
        <f t="shared" si="1"/>
        <v>0.10568868108318721</v>
      </c>
    </row>
    <row r="49" spans="1:7">
      <c r="A49" s="104">
        <v>48</v>
      </c>
      <c r="B49" s="105" t="s">
        <v>140</v>
      </c>
      <c r="C49" s="137">
        <v>13840</v>
      </c>
      <c r="D49" s="139">
        <v>11264</v>
      </c>
      <c r="E49" s="137">
        <v>2576</v>
      </c>
      <c r="F49" s="84">
        <f t="shared" si="0"/>
        <v>0.81387283236994223</v>
      </c>
      <c r="G49" s="84">
        <f t="shared" si="1"/>
        <v>0.18612716763005779</v>
      </c>
    </row>
    <row r="50" spans="1:7">
      <c r="A50" s="104">
        <v>49</v>
      </c>
      <c r="B50" s="105" t="s">
        <v>141</v>
      </c>
      <c r="C50" s="137">
        <v>2745</v>
      </c>
      <c r="D50" s="139">
        <v>2579</v>
      </c>
      <c r="E50" s="137">
        <v>166</v>
      </c>
      <c r="F50" s="84">
        <f t="shared" si="0"/>
        <v>0.93952641165755924</v>
      </c>
      <c r="G50" s="84">
        <f t="shared" si="1"/>
        <v>6.04735883424408E-2</v>
      </c>
    </row>
    <row r="51" spans="1:7">
      <c r="A51" s="104">
        <v>50</v>
      </c>
      <c r="B51" s="105" t="s">
        <v>142</v>
      </c>
      <c r="C51" s="137">
        <v>8666</v>
      </c>
      <c r="D51" s="139">
        <v>7314</v>
      </c>
      <c r="E51" s="137">
        <v>1352</v>
      </c>
      <c r="F51" s="84">
        <f t="shared" si="0"/>
        <v>0.84398799907685207</v>
      </c>
      <c r="G51" s="84">
        <f t="shared" si="1"/>
        <v>0.15601200092314793</v>
      </c>
    </row>
    <row r="52" spans="1:7">
      <c r="A52" s="104">
        <v>51</v>
      </c>
      <c r="B52" s="105" t="s">
        <v>143</v>
      </c>
      <c r="C52" s="137">
        <v>13039</v>
      </c>
      <c r="D52" s="139">
        <v>11875</v>
      </c>
      <c r="E52" s="137">
        <v>1164</v>
      </c>
      <c r="F52" s="84">
        <f t="shared" si="0"/>
        <v>0.91072935041030756</v>
      </c>
      <c r="G52" s="84">
        <f t="shared" si="1"/>
        <v>8.9270649589692455E-2</v>
      </c>
    </row>
    <row r="53" spans="1:7">
      <c r="A53" s="104">
        <v>52</v>
      </c>
      <c r="B53" s="105" t="s">
        <v>144</v>
      </c>
      <c r="C53" s="137">
        <v>13276</v>
      </c>
      <c r="D53" s="139">
        <v>10754</v>
      </c>
      <c r="E53" s="137">
        <v>2522</v>
      </c>
      <c r="F53" s="84">
        <f t="shared" si="0"/>
        <v>0.81003314251280512</v>
      </c>
      <c r="G53" s="84">
        <f t="shared" si="1"/>
        <v>0.18996685748719494</v>
      </c>
    </row>
    <row r="54" spans="1:7">
      <c r="A54" s="104">
        <v>53</v>
      </c>
      <c r="B54" s="105" t="s">
        <v>145</v>
      </c>
      <c r="C54" s="137">
        <v>9820</v>
      </c>
      <c r="D54" s="139">
        <v>5283</v>
      </c>
      <c r="E54" s="137">
        <v>4537</v>
      </c>
      <c r="F54" s="84">
        <f t="shared" si="0"/>
        <v>0.53798370672097762</v>
      </c>
      <c r="G54" s="84">
        <f t="shared" si="1"/>
        <v>0.46201629327902238</v>
      </c>
    </row>
    <row r="55" spans="1:7">
      <c r="A55" s="104">
        <v>54</v>
      </c>
      <c r="B55" s="105" t="s">
        <v>146</v>
      </c>
      <c r="C55" s="137">
        <v>11238</v>
      </c>
      <c r="D55" s="139">
        <v>9275</v>
      </c>
      <c r="E55" s="137">
        <v>1963</v>
      </c>
      <c r="F55" s="84">
        <f t="shared" si="0"/>
        <v>0.82532479088805832</v>
      </c>
      <c r="G55" s="84">
        <f t="shared" si="1"/>
        <v>0.17467520911194162</v>
      </c>
    </row>
    <row r="56" spans="1:7">
      <c r="A56" s="104">
        <v>55</v>
      </c>
      <c r="B56" s="105" t="s">
        <v>147</v>
      </c>
      <c r="C56" s="137">
        <v>25214</v>
      </c>
      <c r="D56" s="139">
        <v>19808</v>
      </c>
      <c r="E56" s="137">
        <v>5406</v>
      </c>
      <c r="F56" s="84">
        <f t="shared" si="0"/>
        <v>0.78559530419608159</v>
      </c>
      <c r="G56" s="84">
        <f t="shared" si="1"/>
        <v>0.21440469580391847</v>
      </c>
    </row>
    <row r="57" spans="1:7">
      <c r="A57" s="104">
        <v>56</v>
      </c>
      <c r="B57" s="105" t="s">
        <v>148</v>
      </c>
      <c r="C57" s="137">
        <v>2249</v>
      </c>
      <c r="D57" s="139">
        <v>2177</v>
      </c>
      <c r="E57" s="137">
        <v>72</v>
      </c>
      <c r="F57" s="84">
        <f t="shared" si="0"/>
        <v>0.96798577145397957</v>
      </c>
      <c r="G57" s="84">
        <f t="shared" si="1"/>
        <v>3.2014228546020457E-2</v>
      </c>
    </row>
    <row r="58" spans="1:7">
      <c r="A58" s="104">
        <v>57</v>
      </c>
      <c r="B58" s="105" t="s">
        <v>149</v>
      </c>
      <c r="C58" s="137">
        <v>3868</v>
      </c>
      <c r="D58" s="139">
        <v>3230</v>
      </c>
      <c r="E58" s="137">
        <v>638</v>
      </c>
      <c r="F58" s="84">
        <f t="shared" si="0"/>
        <v>0.83505687693898656</v>
      </c>
      <c r="G58" s="84">
        <f t="shared" si="1"/>
        <v>0.16494312306101344</v>
      </c>
    </row>
    <row r="59" spans="1:7">
      <c r="A59" s="104">
        <v>58</v>
      </c>
      <c r="B59" s="105" t="s">
        <v>150</v>
      </c>
      <c r="C59" s="137">
        <v>14848</v>
      </c>
      <c r="D59" s="139">
        <v>12846</v>
      </c>
      <c r="E59" s="137">
        <v>2002</v>
      </c>
      <c r="F59" s="84">
        <f t="shared" si="0"/>
        <v>0.86516702586206895</v>
      </c>
      <c r="G59" s="84">
        <f t="shared" si="1"/>
        <v>0.13483297413793102</v>
      </c>
    </row>
    <row r="60" spans="1:7">
      <c r="A60" s="104">
        <v>59</v>
      </c>
      <c r="B60" s="105" t="s">
        <v>151</v>
      </c>
      <c r="C60" s="137">
        <v>8014</v>
      </c>
      <c r="D60" s="139">
        <v>6417</v>
      </c>
      <c r="E60" s="137">
        <v>1597</v>
      </c>
      <c r="F60" s="84">
        <f t="shared" si="0"/>
        <v>0.80072373346643377</v>
      </c>
      <c r="G60" s="84">
        <f t="shared" si="1"/>
        <v>0.19927626653356625</v>
      </c>
    </row>
    <row r="61" spans="1:7">
      <c r="A61" s="104">
        <v>60</v>
      </c>
      <c r="B61" s="105" t="s">
        <v>152</v>
      </c>
      <c r="C61" s="137">
        <v>10939</v>
      </c>
      <c r="D61" s="139">
        <v>9792</v>
      </c>
      <c r="E61" s="137">
        <v>1147</v>
      </c>
      <c r="F61" s="84">
        <f t="shared" si="0"/>
        <v>0.89514580857482406</v>
      </c>
      <c r="G61" s="84">
        <f t="shared" si="1"/>
        <v>0.10485419142517598</v>
      </c>
    </row>
    <row r="62" spans="1:7">
      <c r="A62" s="104">
        <v>61</v>
      </c>
      <c r="B62" s="105" t="s">
        <v>153</v>
      </c>
      <c r="C62" s="137">
        <v>6907</v>
      </c>
      <c r="D62" s="139">
        <v>4785</v>
      </c>
      <c r="E62" s="137">
        <v>2122</v>
      </c>
      <c r="F62" s="84">
        <f t="shared" si="0"/>
        <v>0.69277544520052126</v>
      </c>
      <c r="G62" s="84">
        <f t="shared" si="1"/>
        <v>0.3072245547994788</v>
      </c>
    </row>
    <row r="63" spans="1:7">
      <c r="A63" s="104">
        <v>62</v>
      </c>
      <c r="B63" s="105" t="s">
        <v>154</v>
      </c>
      <c r="C63" s="137">
        <v>1338</v>
      </c>
      <c r="D63" s="139">
        <v>1220</v>
      </c>
      <c r="E63" s="137">
        <v>118</v>
      </c>
      <c r="F63" s="84">
        <f t="shared" si="0"/>
        <v>0.91180866965620333</v>
      </c>
      <c r="G63" s="84">
        <f t="shared" si="1"/>
        <v>8.8191330343796712E-2</v>
      </c>
    </row>
    <row r="64" spans="1:7">
      <c r="A64" s="104">
        <v>63</v>
      </c>
      <c r="B64" s="105" t="s">
        <v>155</v>
      </c>
      <c r="C64" s="137">
        <v>21134</v>
      </c>
      <c r="D64" s="139">
        <v>19049</v>
      </c>
      <c r="E64" s="137">
        <v>2085</v>
      </c>
      <c r="F64" s="84">
        <f t="shared" si="0"/>
        <v>0.90134380618907917</v>
      </c>
      <c r="G64" s="84">
        <f t="shared" si="1"/>
        <v>9.8656193810920792E-2</v>
      </c>
    </row>
    <row r="65" spans="1:7">
      <c r="A65" s="104">
        <v>64</v>
      </c>
      <c r="B65" s="105" t="s">
        <v>156</v>
      </c>
      <c r="C65" s="137">
        <v>8035</v>
      </c>
      <c r="D65" s="139">
        <v>5714</v>
      </c>
      <c r="E65" s="137">
        <v>2321</v>
      </c>
      <c r="F65" s="84">
        <f t="shared" si="0"/>
        <v>0.71113876789047914</v>
      </c>
      <c r="G65" s="84">
        <f t="shared" si="1"/>
        <v>0.28886123210952086</v>
      </c>
    </row>
    <row r="66" spans="1:7">
      <c r="A66" s="104">
        <v>65</v>
      </c>
      <c r="B66" s="105" t="s">
        <v>157</v>
      </c>
      <c r="C66" s="137">
        <v>3593</v>
      </c>
      <c r="D66" s="139">
        <v>3431</v>
      </c>
      <c r="E66" s="137">
        <v>162</v>
      </c>
      <c r="F66" s="84">
        <f t="shared" si="0"/>
        <v>0.954912329529641</v>
      </c>
      <c r="G66" s="84">
        <f t="shared" si="1"/>
        <v>4.5087670470359033E-2</v>
      </c>
    </row>
    <row r="67" spans="1:7">
      <c r="A67" s="104">
        <v>66</v>
      </c>
      <c r="B67" s="105" t="s">
        <v>158</v>
      </c>
      <c r="C67" s="137">
        <v>14002</v>
      </c>
      <c r="D67" s="139">
        <v>11821</v>
      </c>
      <c r="E67" s="137">
        <v>2181</v>
      </c>
      <c r="F67" s="84">
        <f t="shared" ref="F67:F83" si="2">D67/C67</f>
        <v>0.84423653763748041</v>
      </c>
      <c r="G67" s="84">
        <f t="shared" ref="G67:G83" si="3">E67/C67</f>
        <v>0.15576346236251964</v>
      </c>
    </row>
    <row r="68" spans="1:7">
      <c r="A68" s="104">
        <v>67</v>
      </c>
      <c r="B68" s="105" t="s">
        <v>159</v>
      </c>
      <c r="C68" s="137">
        <v>1828</v>
      </c>
      <c r="D68" s="139">
        <v>1234</v>
      </c>
      <c r="E68" s="137">
        <v>594</v>
      </c>
      <c r="F68" s="84">
        <f t="shared" si="2"/>
        <v>0.67505470459518602</v>
      </c>
      <c r="G68" s="84">
        <f t="shared" si="3"/>
        <v>0.32494529540481398</v>
      </c>
    </row>
    <row r="69" spans="1:7">
      <c r="A69" s="104">
        <v>68</v>
      </c>
      <c r="B69" s="105" t="s">
        <v>160</v>
      </c>
      <c r="C69" s="137">
        <v>10685</v>
      </c>
      <c r="D69" s="139">
        <v>9101</v>
      </c>
      <c r="E69" s="137">
        <v>1584</v>
      </c>
      <c r="F69" s="84">
        <f t="shared" si="2"/>
        <v>0.85175479644361252</v>
      </c>
      <c r="G69" s="84">
        <f t="shared" si="3"/>
        <v>0.14824520355638746</v>
      </c>
    </row>
    <row r="70" spans="1:7">
      <c r="A70" s="104">
        <v>69</v>
      </c>
      <c r="B70" s="105" t="s">
        <v>161</v>
      </c>
      <c r="C70" s="137">
        <v>1838</v>
      </c>
      <c r="D70" s="139">
        <v>1656</v>
      </c>
      <c r="E70" s="137">
        <v>182</v>
      </c>
      <c r="F70" s="84">
        <f t="shared" si="2"/>
        <v>0.90097932535364522</v>
      </c>
      <c r="G70" s="84">
        <f t="shared" si="3"/>
        <v>9.9020674646354737E-2</v>
      </c>
    </row>
    <row r="71" spans="1:7">
      <c r="A71" s="104">
        <v>70</v>
      </c>
      <c r="B71" s="105" t="s">
        <v>162</v>
      </c>
      <c r="C71" s="137">
        <v>6353</v>
      </c>
      <c r="D71" s="139">
        <v>5383</v>
      </c>
      <c r="E71" s="137">
        <v>970</v>
      </c>
      <c r="F71" s="84">
        <f t="shared" si="2"/>
        <v>0.84731622855343935</v>
      </c>
      <c r="G71" s="84">
        <f t="shared" si="3"/>
        <v>0.15268377144656067</v>
      </c>
    </row>
    <row r="72" spans="1:7">
      <c r="A72" s="104">
        <v>71</v>
      </c>
      <c r="B72" s="105" t="s">
        <v>163</v>
      </c>
      <c r="C72" s="137">
        <v>3675</v>
      </c>
      <c r="D72" s="139">
        <v>3136</v>
      </c>
      <c r="E72" s="137">
        <v>539</v>
      </c>
      <c r="F72" s="84">
        <f t="shared" si="2"/>
        <v>0.85333333333333339</v>
      </c>
      <c r="G72" s="84">
        <f t="shared" si="3"/>
        <v>0.14666666666666667</v>
      </c>
    </row>
    <row r="73" spans="1:7">
      <c r="A73" s="104">
        <v>72</v>
      </c>
      <c r="B73" s="105" t="s">
        <v>164</v>
      </c>
      <c r="C73" s="137">
        <v>1380</v>
      </c>
      <c r="D73" s="139">
        <v>1180</v>
      </c>
      <c r="E73" s="137">
        <v>200</v>
      </c>
      <c r="F73" s="84">
        <f t="shared" si="2"/>
        <v>0.85507246376811596</v>
      </c>
      <c r="G73" s="84">
        <f t="shared" si="3"/>
        <v>0.14492753623188406</v>
      </c>
    </row>
    <row r="74" spans="1:7">
      <c r="A74" s="104">
        <v>73</v>
      </c>
      <c r="B74" s="105" t="s">
        <v>165</v>
      </c>
      <c r="C74" s="137">
        <v>1026</v>
      </c>
      <c r="D74" s="139">
        <v>945</v>
      </c>
      <c r="E74" s="137">
        <v>81</v>
      </c>
      <c r="F74" s="84">
        <f t="shared" si="2"/>
        <v>0.92105263157894735</v>
      </c>
      <c r="G74" s="84">
        <f t="shared" si="3"/>
        <v>7.8947368421052627E-2</v>
      </c>
    </row>
    <row r="75" spans="1:7">
      <c r="A75" s="104">
        <v>74</v>
      </c>
      <c r="B75" s="105" t="s">
        <v>166</v>
      </c>
      <c r="C75" s="137">
        <v>750</v>
      </c>
      <c r="D75" s="139">
        <v>491</v>
      </c>
      <c r="E75" s="137">
        <v>259</v>
      </c>
      <c r="F75" s="84">
        <f t="shared" si="2"/>
        <v>0.65466666666666662</v>
      </c>
      <c r="G75" s="84">
        <f t="shared" si="3"/>
        <v>0.34533333333333333</v>
      </c>
    </row>
    <row r="76" spans="1:7">
      <c r="A76" s="104">
        <v>75</v>
      </c>
      <c r="B76" s="105" t="s">
        <v>167</v>
      </c>
      <c r="C76" s="137">
        <v>3421</v>
      </c>
      <c r="D76" s="139">
        <v>3250</v>
      </c>
      <c r="E76" s="137">
        <v>171</v>
      </c>
      <c r="F76" s="84">
        <f t="shared" si="2"/>
        <v>0.95001461560947087</v>
      </c>
      <c r="G76" s="84">
        <f t="shared" si="3"/>
        <v>4.9985384390529082E-2</v>
      </c>
    </row>
    <row r="77" spans="1:7">
      <c r="A77" s="104">
        <v>76</v>
      </c>
      <c r="B77" s="105" t="s">
        <v>168</v>
      </c>
      <c r="C77" s="137">
        <v>2090</v>
      </c>
      <c r="D77" s="139">
        <v>1839</v>
      </c>
      <c r="E77" s="137">
        <v>251</v>
      </c>
      <c r="F77" s="84">
        <f t="shared" si="2"/>
        <v>0.87990430622009574</v>
      </c>
      <c r="G77" s="84">
        <f t="shared" si="3"/>
        <v>0.12009569377990431</v>
      </c>
    </row>
    <row r="78" spans="1:7">
      <c r="A78" s="104">
        <v>77</v>
      </c>
      <c r="B78" s="105" t="s">
        <v>169</v>
      </c>
      <c r="C78" s="137">
        <v>1670</v>
      </c>
      <c r="D78" s="139">
        <v>1236</v>
      </c>
      <c r="E78" s="137">
        <v>434</v>
      </c>
      <c r="F78" s="84">
        <f t="shared" si="2"/>
        <v>0.74011976047904193</v>
      </c>
      <c r="G78" s="84">
        <f t="shared" si="3"/>
        <v>0.25988023952095807</v>
      </c>
    </row>
    <row r="79" spans="1:7">
      <c r="A79" s="104">
        <v>78</v>
      </c>
      <c r="B79" s="105" t="s">
        <v>170</v>
      </c>
      <c r="C79" s="137">
        <v>1308</v>
      </c>
      <c r="D79" s="139">
        <v>874</v>
      </c>
      <c r="E79" s="137">
        <v>434</v>
      </c>
      <c r="F79" s="84">
        <f t="shared" si="2"/>
        <v>0.66819571865443428</v>
      </c>
      <c r="G79" s="84">
        <f t="shared" si="3"/>
        <v>0.33180428134556578</v>
      </c>
    </row>
    <row r="80" spans="1:7">
      <c r="A80" s="104">
        <v>79</v>
      </c>
      <c r="B80" s="105" t="s">
        <v>171</v>
      </c>
      <c r="C80" s="137">
        <v>2511</v>
      </c>
      <c r="D80" s="139">
        <v>2178</v>
      </c>
      <c r="E80" s="137">
        <v>333</v>
      </c>
      <c r="F80" s="84">
        <f t="shared" si="2"/>
        <v>0.86738351254480284</v>
      </c>
      <c r="G80" s="84">
        <f t="shared" si="3"/>
        <v>0.13261648745519714</v>
      </c>
    </row>
    <row r="81" spans="1:7">
      <c r="A81" s="104">
        <v>80</v>
      </c>
      <c r="B81" s="105" t="s">
        <v>172</v>
      </c>
      <c r="C81" s="137">
        <v>6190</v>
      </c>
      <c r="D81" s="139">
        <v>5241</v>
      </c>
      <c r="E81" s="137">
        <v>949</v>
      </c>
      <c r="F81" s="84">
        <f t="shared" si="2"/>
        <v>0.84668820678513734</v>
      </c>
      <c r="G81" s="84">
        <f t="shared" si="3"/>
        <v>0.15331179321486268</v>
      </c>
    </row>
    <row r="82" spans="1:7" ht="15" thickBot="1">
      <c r="A82" s="104">
        <v>81</v>
      </c>
      <c r="B82" s="105" t="s">
        <v>173</v>
      </c>
      <c r="C82" s="137">
        <v>4738</v>
      </c>
      <c r="D82" s="139">
        <v>3743</v>
      </c>
      <c r="E82" s="137">
        <v>995</v>
      </c>
      <c r="F82" s="84">
        <f t="shared" si="2"/>
        <v>0.78999577880962435</v>
      </c>
      <c r="G82" s="84">
        <f t="shared" si="3"/>
        <v>0.21000422119037568</v>
      </c>
    </row>
    <row r="83" spans="1:7" ht="15" thickBot="1">
      <c r="A83" s="134" t="s">
        <v>90</v>
      </c>
      <c r="B83" s="135"/>
      <c r="C83" s="89">
        <v>839337</v>
      </c>
      <c r="D83" s="89">
        <v>700346</v>
      </c>
      <c r="E83" s="89">
        <v>138991</v>
      </c>
      <c r="F83" s="91">
        <f t="shared" si="2"/>
        <v>0.83440382111118661</v>
      </c>
      <c r="G83" s="91">
        <f t="shared" si="3"/>
        <v>0.16559617888881342</v>
      </c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5"/>
  <sheetViews>
    <sheetView topLeftCell="A70" workbookViewId="0">
      <selection activeCell="C85" sqref="C85"/>
    </sheetView>
  </sheetViews>
  <sheetFormatPr defaultColWidth="9.1796875" defaultRowHeight="14.5"/>
  <cols>
    <col min="1" max="1" width="9.1796875" style="8"/>
    <col min="2" max="2" width="16.453125" style="8" bestFit="1" customWidth="1"/>
    <col min="3" max="5" width="9.1796875" style="8"/>
    <col min="6" max="6" width="34.1796875" style="8" customWidth="1"/>
    <col min="7" max="7" width="32.453125" style="8" customWidth="1"/>
    <col min="8" max="8" width="9.1796875" style="8"/>
    <col min="9" max="10" width="9.1796875" style="10"/>
    <col min="11" max="16" width="9.1796875" style="8"/>
    <col min="17" max="17" width="9.1796875" style="10"/>
    <col min="18" max="18" width="10.54296875" style="10" bestFit="1" customWidth="1"/>
    <col min="19" max="20" width="9.1796875" style="10"/>
    <col min="21" max="26" width="9.1796875" style="8"/>
    <col min="27" max="27" width="10.54296875" style="8" bestFit="1" customWidth="1"/>
    <col min="28" max="16384" width="9.1796875" style="8"/>
  </cols>
  <sheetData>
    <row r="1" spans="1:27" ht="45" customHeight="1" thickBot="1">
      <c r="A1" s="4" t="s">
        <v>92</v>
      </c>
      <c r="B1" s="4" t="s">
        <v>175</v>
      </c>
      <c r="C1" s="32" t="s">
        <v>263</v>
      </c>
      <c r="D1" s="32" t="s">
        <v>264</v>
      </c>
      <c r="E1" s="32" t="s">
        <v>265</v>
      </c>
      <c r="F1" s="1" t="s">
        <v>291</v>
      </c>
      <c r="G1" s="1" t="s">
        <v>287</v>
      </c>
    </row>
    <row r="2" spans="1:27">
      <c r="A2" s="102">
        <v>1</v>
      </c>
      <c r="B2" s="103" t="s">
        <v>93</v>
      </c>
      <c r="C2" s="140">
        <v>71089</v>
      </c>
      <c r="D2" s="142">
        <v>44653</v>
      </c>
      <c r="E2" s="142">
        <v>26436</v>
      </c>
      <c r="F2" s="83">
        <f>D2/C2</f>
        <v>0.6281281210876507</v>
      </c>
      <c r="G2" s="83">
        <f>E2/C2</f>
        <v>0.3718718789123493</v>
      </c>
      <c r="I2" s="49"/>
      <c r="J2" s="46"/>
      <c r="R2" s="49"/>
      <c r="S2" s="46"/>
      <c r="Z2" s="5"/>
      <c r="AA2" s="11"/>
    </row>
    <row r="3" spans="1:27">
      <c r="A3" s="104">
        <v>2</v>
      </c>
      <c r="B3" s="105" t="s">
        <v>94</v>
      </c>
      <c r="C3" s="141">
        <v>21648</v>
      </c>
      <c r="D3" s="143">
        <v>15884</v>
      </c>
      <c r="E3" s="143">
        <v>5764</v>
      </c>
      <c r="F3" s="84">
        <f t="shared" ref="F3:F66" si="0">D3/C3</f>
        <v>0.73373983739837401</v>
      </c>
      <c r="G3" s="84">
        <f t="shared" ref="G3:G66" si="1">E3/C3</f>
        <v>0.26626016260162599</v>
      </c>
      <c r="I3" s="49"/>
      <c r="J3" s="46"/>
      <c r="R3" s="49"/>
      <c r="S3" s="46"/>
      <c r="Z3" s="5"/>
      <c r="AA3" s="11"/>
    </row>
    <row r="4" spans="1:27">
      <c r="A4" s="104">
        <v>3</v>
      </c>
      <c r="B4" s="105" t="s">
        <v>95</v>
      </c>
      <c r="C4" s="141">
        <v>27461</v>
      </c>
      <c r="D4" s="143">
        <v>19658</v>
      </c>
      <c r="E4" s="143">
        <v>7803</v>
      </c>
      <c r="F4" s="84">
        <f t="shared" si="0"/>
        <v>0.71585157131932564</v>
      </c>
      <c r="G4" s="84">
        <f t="shared" si="1"/>
        <v>0.28414842868067441</v>
      </c>
      <c r="I4" s="49"/>
      <c r="J4" s="46"/>
      <c r="R4" s="49"/>
      <c r="S4" s="46"/>
      <c r="Z4" s="5"/>
      <c r="AA4" s="11"/>
    </row>
    <row r="5" spans="1:27">
      <c r="A5" s="104">
        <v>4</v>
      </c>
      <c r="B5" s="105" t="s">
        <v>96</v>
      </c>
      <c r="C5" s="141">
        <v>18781</v>
      </c>
      <c r="D5" s="143">
        <v>13750</v>
      </c>
      <c r="E5" s="143">
        <v>5031</v>
      </c>
      <c r="F5" s="84">
        <f t="shared" si="0"/>
        <v>0.73212289015494381</v>
      </c>
      <c r="G5" s="84">
        <f t="shared" si="1"/>
        <v>0.26787710984505619</v>
      </c>
      <c r="I5" s="49"/>
      <c r="J5" s="46"/>
      <c r="R5" s="49"/>
      <c r="S5" s="46"/>
      <c r="Z5" s="5"/>
      <c r="AA5" s="11"/>
    </row>
    <row r="6" spans="1:27">
      <c r="A6" s="104">
        <v>5</v>
      </c>
      <c r="B6" s="105" t="s">
        <v>97</v>
      </c>
      <c r="C6" s="141">
        <v>17193</v>
      </c>
      <c r="D6" s="143">
        <v>12331</v>
      </c>
      <c r="E6" s="143">
        <v>4862</v>
      </c>
      <c r="F6" s="84">
        <f t="shared" si="0"/>
        <v>0.71721049264235448</v>
      </c>
      <c r="G6" s="84">
        <f t="shared" si="1"/>
        <v>0.28278950735764558</v>
      </c>
      <c r="I6" s="49"/>
      <c r="J6" s="46"/>
      <c r="R6" s="49"/>
      <c r="S6" s="46"/>
      <c r="Z6" s="5"/>
      <c r="AA6" s="11"/>
    </row>
    <row r="7" spans="1:27">
      <c r="A7" s="104">
        <v>6</v>
      </c>
      <c r="B7" s="105" t="s">
        <v>98</v>
      </c>
      <c r="C7" s="141">
        <v>393037</v>
      </c>
      <c r="D7" s="143">
        <v>250294</v>
      </c>
      <c r="E7" s="143">
        <v>142743</v>
      </c>
      <c r="F7" s="84">
        <f t="shared" si="0"/>
        <v>0.63682045201851223</v>
      </c>
      <c r="G7" s="84">
        <f t="shared" si="1"/>
        <v>0.36317954798148777</v>
      </c>
      <c r="I7" s="49"/>
      <c r="J7" s="46"/>
      <c r="R7" s="49"/>
      <c r="S7" s="46"/>
      <c r="Z7" s="5"/>
      <c r="AA7" s="11"/>
    </row>
    <row r="8" spans="1:27">
      <c r="A8" s="104">
        <v>7</v>
      </c>
      <c r="B8" s="105" t="s">
        <v>99</v>
      </c>
      <c r="C8" s="141">
        <v>67779</v>
      </c>
      <c r="D8" s="143">
        <v>40884</v>
      </c>
      <c r="E8" s="143">
        <v>26895</v>
      </c>
      <c r="F8" s="84">
        <f t="shared" si="0"/>
        <v>0.60319568007790025</v>
      </c>
      <c r="G8" s="84">
        <f t="shared" si="1"/>
        <v>0.39680431992209975</v>
      </c>
      <c r="I8" s="49"/>
      <c r="J8" s="46"/>
      <c r="R8" s="49"/>
      <c r="S8" s="46"/>
      <c r="Z8" s="5"/>
      <c r="AA8" s="11"/>
    </row>
    <row r="9" spans="1:27">
      <c r="A9" s="104">
        <v>8</v>
      </c>
      <c r="B9" s="105" t="s">
        <v>100</v>
      </c>
      <c r="C9" s="141">
        <v>9355</v>
      </c>
      <c r="D9" s="143">
        <v>6636</v>
      </c>
      <c r="E9" s="143">
        <v>2719</v>
      </c>
      <c r="F9" s="84">
        <f t="shared" si="0"/>
        <v>0.70935328701229294</v>
      </c>
      <c r="G9" s="84">
        <f t="shared" si="1"/>
        <v>0.29064671298770711</v>
      </c>
      <c r="I9" s="49"/>
      <c r="J9" s="46"/>
      <c r="R9" s="49"/>
      <c r="S9" s="46"/>
      <c r="Z9" s="5"/>
      <c r="AA9" s="11"/>
    </row>
    <row r="10" spans="1:27">
      <c r="A10" s="104">
        <v>9</v>
      </c>
      <c r="B10" s="105" t="s">
        <v>101</v>
      </c>
      <c r="C10" s="141">
        <v>37231</v>
      </c>
      <c r="D10" s="143">
        <v>22893</v>
      </c>
      <c r="E10" s="143">
        <v>14338</v>
      </c>
      <c r="F10" s="84">
        <f t="shared" si="0"/>
        <v>0.61489081679245794</v>
      </c>
      <c r="G10" s="84">
        <f t="shared" si="1"/>
        <v>0.38510918320754212</v>
      </c>
      <c r="I10" s="49"/>
      <c r="J10" s="46"/>
      <c r="R10" s="49"/>
      <c r="S10" s="46"/>
      <c r="Z10" s="5"/>
      <c r="AA10" s="11"/>
    </row>
    <row r="11" spans="1:27">
      <c r="A11" s="104">
        <v>10</v>
      </c>
      <c r="B11" s="105" t="s">
        <v>102</v>
      </c>
      <c r="C11" s="141">
        <v>50504</v>
      </c>
      <c r="D11" s="143">
        <v>34340</v>
      </c>
      <c r="E11" s="143">
        <v>16164</v>
      </c>
      <c r="F11" s="84">
        <f t="shared" si="0"/>
        <v>0.67994614287977195</v>
      </c>
      <c r="G11" s="84">
        <f t="shared" si="1"/>
        <v>0.3200538571202281</v>
      </c>
      <c r="I11" s="49"/>
      <c r="J11" s="46"/>
      <c r="R11" s="49"/>
      <c r="S11" s="46"/>
      <c r="Z11" s="5"/>
      <c r="AA11" s="11"/>
    </row>
    <row r="12" spans="1:27">
      <c r="A12" s="104">
        <v>11</v>
      </c>
      <c r="B12" s="105" t="s">
        <v>103</v>
      </c>
      <c r="C12" s="141">
        <v>9365</v>
      </c>
      <c r="D12" s="143">
        <v>6546</v>
      </c>
      <c r="E12" s="143">
        <v>2819</v>
      </c>
      <c r="F12" s="84">
        <f t="shared" si="0"/>
        <v>0.6989855846235985</v>
      </c>
      <c r="G12" s="84">
        <f t="shared" si="1"/>
        <v>0.3010144153764015</v>
      </c>
      <c r="I12" s="49"/>
      <c r="J12" s="46"/>
      <c r="R12" s="49"/>
      <c r="S12" s="46"/>
      <c r="Z12" s="5"/>
      <c r="AA12" s="11"/>
    </row>
    <row r="13" spans="1:27">
      <c r="A13" s="104">
        <v>12</v>
      </c>
      <c r="B13" s="105" t="s">
        <v>104</v>
      </c>
      <c r="C13" s="141">
        <v>14279</v>
      </c>
      <c r="D13" s="143">
        <v>11422</v>
      </c>
      <c r="E13" s="143">
        <v>2857</v>
      </c>
      <c r="F13" s="84">
        <f t="shared" si="0"/>
        <v>0.79991596050143565</v>
      </c>
      <c r="G13" s="84">
        <f t="shared" si="1"/>
        <v>0.20008403949856432</v>
      </c>
      <c r="I13" s="49"/>
      <c r="J13" s="46"/>
      <c r="R13" s="49"/>
      <c r="S13" s="46"/>
      <c r="Z13" s="5"/>
      <c r="AA13" s="11"/>
    </row>
    <row r="14" spans="1:27">
      <c r="A14" s="104">
        <v>13</v>
      </c>
      <c r="B14" s="105" t="s">
        <v>105</v>
      </c>
      <c r="C14" s="141">
        <v>14864</v>
      </c>
      <c r="D14" s="143">
        <v>11732</v>
      </c>
      <c r="E14" s="143">
        <v>3132</v>
      </c>
      <c r="F14" s="84">
        <f t="shared" si="0"/>
        <v>0.78928955866523143</v>
      </c>
      <c r="G14" s="84">
        <f t="shared" si="1"/>
        <v>0.21071044133476857</v>
      </c>
      <c r="I14" s="49"/>
      <c r="J14" s="46"/>
      <c r="R14" s="49"/>
      <c r="S14" s="46"/>
      <c r="Z14" s="5"/>
      <c r="AA14" s="11"/>
    </row>
    <row r="15" spans="1:27">
      <c r="A15" s="104">
        <v>14</v>
      </c>
      <c r="B15" s="105" t="s">
        <v>106</v>
      </c>
      <c r="C15" s="141">
        <v>15233</v>
      </c>
      <c r="D15" s="143">
        <v>10069</v>
      </c>
      <c r="E15" s="143">
        <v>5164</v>
      </c>
      <c r="F15" s="84">
        <f t="shared" si="0"/>
        <v>0.66099914658964087</v>
      </c>
      <c r="G15" s="84">
        <f t="shared" si="1"/>
        <v>0.33900085341035907</v>
      </c>
      <c r="I15" s="49"/>
      <c r="J15" s="46"/>
      <c r="R15" s="49"/>
      <c r="S15" s="46"/>
      <c r="Z15" s="5"/>
      <c r="AA15" s="11"/>
    </row>
    <row r="16" spans="1:27">
      <c r="A16" s="104">
        <v>15</v>
      </c>
      <c r="B16" s="105" t="s">
        <v>107</v>
      </c>
      <c r="C16" s="141">
        <v>12308</v>
      </c>
      <c r="D16" s="143">
        <v>8221</v>
      </c>
      <c r="E16" s="143">
        <v>4087</v>
      </c>
      <c r="F16" s="84">
        <f t="shared" si="0"/>
        <v>0.6679395515112122</v>
      </c>
      <c r="G16" s="84">
        <f t="shared" si="1"/>
        <v>0.3320604484887878</v>
      </c>
      <c r="I16" s="49"/>
      <c r="J16" s="46"/>
      <c r="R16" s="49"/>
      <c r="S16" s="46"/>
      <c r="Z16" s="5"/>
      <c r="AA16" s="11"/>
    </row>
    <row r="17" spans="1:19">
      <c r="A17" s="104">
        <v>16</v>
      </c>
      <c r="B17" s="105" t="s">
        <v>108</v>
      </c>
      <c r="C17" s="141">
        <v>76858</v>
      </c>
      <c r="D17" s="143">
        <v>46944</v>
      </c>
      <c r="E17" s="143">
        <v>29914</v>
      </c>
      <c r="F17" s="84">
        <f t="shared" si="0"/>
        <v>0.61078872726326472</v>
      </c>
      <c r="G17" s="84">
        <f t="shared" si="1"/>
        <v>0.38921127273673528</v>
      </c>
    </row>
    <row r="18" spans="1:19">
      <c r="A18" s="104">
        <v>17</v>
      </c>
      <c r="B18" s="105" t="s">
        <v>109</v>
      </c>
      <c r="C18" s="141">
        <v>23297</v>
      </c>
      <c r="D18" s="143">
        <v>15402</v>
      </c>
      <c r="E18" s="143">
        <v>7895</v>
      </c>
      <c r="F18" s="84">
        <f t="shared" si="0"/>
        <v>0.6611151650427094</v>
      </c>
      <c r="G18" s="84">
        <f t="shared" si="1"/>
        <v>0.33888483495729066</v>
      </c>
      <c r="I18" s="5"/>
      <c r="J18" s="11"/>
      <c r="R18" s="5"/>
      <c r="S18" s="11"/>
    </row>
    <row r="19" spans="1:19">
      <c r="A19" s="104">
        <v>18</v>
      </c>
      <c r="B19" s="105" t="s">
        <v>110</v>
      </c>
      <c r="C19" s="141">
        <v>9658</v>
      </c>
      <c r="D19" s="143">
        <v>7326</v>
      </c>
      <c r="E19" s="143">
        <v>2332</v>
      </c>
      <c r="F19" s="84">
        <f t="shared" si="0"/>
        <v>0.75854214123006836</v>
      </c>
      <c r="G19" s="84">
        <f t="shared" si="1"/>
        <v>0.24145785876993167</v>
      </c>
      <c r="I19" s="5"/>
      <c r="J19" s="11"/>
      <c r="R19" s="5"/>
      <c r="S19" s="11"/>
    </row>
    <row r="20" spans="1:19">
      <c r="A20" s="104">
        <v>19</v>
      </c>
      <c r="B20" s="105" t="s">
        <v>111</v>
      </c>
      <c r="C20" s="141">
        <v>20278</v>
      </c>
      <c r="D20" s="143">
        <v>14553</v>
      </c>
      <c r="E20" s="143">
        <v>5725</v>
      </c>
      <c r="F20" s="84">
        <f t="shared" si="0"/>
        <v>0.71767432685669197</v>
      </c>
      <c r="G20" s="84">
        <f t="shared" si="1"/>
        <v>0.28232567314330803</v>
      </c>
      <c r="I20" s="5"/>
      <c r="J20" s="11"/>
      <c r="R20" s="5"/>
      <c r="S20" s="11"/>
    </row>
    <row r="21" spans="1:19">
      <c r="A21" s="104">
        <v>20</v>
      </c>
      <c r="B21" s="105" t="s">
        <v>112</v>
      </c>
      <c r="C21" s="141">
        <v>35191</v>
      </c>
      <c r="D21" s="143">
        <v>21551</v>
      </c>
      <c r="E21" s="143">
        <v>13640</v>
      </c>
      <c r="F21" s="84">
        <f t="shared" si="0"/>
        <v>0.61240089795686392</v>
      </c>
      <c r="G21" s="84">
        <f t="shared" si="1"/>
        <v>0.38759910204313602</v>
      </c>
      <c r="I21" s="5"/>
      <c r="J21" s="11"/>
      <c r="R21" s="5"/>
      <c r="S21" s="11"/>
    </row>
    <row r="22" spans="1:19">
      <c r="A22" s="104">
        <v>21</v>
      </c>
      <c r="B22" s="105" t="s">
        <v>113</v>
      </c>
      <c r="C22" s="141">
        <v>61692</v>
      </c>
      <c r="D22" s="143">
        <v>45064</v>
      </c>
      <c r="E22" s="143">
        <v>16628</v>
      </c>
      <c r="F22" s="84">
        <f t="shared" si="0"/>
        <v>0.73046748362834724</v>
      </c>
      <c r="G22" s="84">
        <f t="shared" si="1"/>
        <v>0.26953251637165271</v>
      </c>
      <c r="I22" s="5"/>
      <c r="J22" s="11"/>
      <c r="R22" s="5"/>
      <c r="S22" s="11"/>
    </row>
    <row r="23" spans="1:19">
      <c r="A23" s="104">
        <v>22</v>
      </c>
      <c r="B23" s="105" t="s">
        <v>114</v>
      </c>
      <c r="C23" s="141">
        <v>19855</v>
      </c>
      <c r="D23" s="143">
        <v>13080</v>
      </c>
      <c r="E23" s="143">
        <v>6775</v>
      </c>
      <c r="F23" s="84">
        <f t="shared" si="0"/>
        <v>0.65877612692017129</v>
      </c>
      <c r="G23" s="84">
        <f t="shared" si="1"/>
        <v>0.34122387307982877</v>
      </c>
      <c r="I23" s="5"/>
      <c r="J23" s="11"/>
      <c r="R23" s="5"/>
      <c r="S23" s="11"/>
    </row>
    <row r="24" spans="1:19">
      <c r="A24" s="104">
        <v>23</v>
      </c>
      <c r="B24" s="105" t="s">
        <v>115</v>
      </c>
      <c r="C24" s="141">
        <v>27181</v>
      </c>
      <c r="D24" s="143">
        <v>19838</v>
      </c>
      <c r="E24" s="143">
        <v>7343</v>
      </c>
      <c r="F24" s="84">
        <f t="shared" si="0"/>
        <v>0.72984805562709243</v>
      </c>
      <c r="G24" s="84">
        <f t="shared" si="1"/>
        <v>0.27015194437290757</v>
      </c>
      <c r="I24" s="5"/>
      <c r="J24" s="11"/>
      <c r="R24" s="5"/>
      <c r="S24" s="11"/>
    </row>
    <row r="25" spans="1:19">
      <c r="A25" s="104">
        <v>24</v>
      </c>
      <c r="B25" s="105" t="s">
        <v>116</v>
      </c>
      <c r="C25" s="141">
        <v>14145</v>
      </c>
      <c r="D25" s="143">
        <v>10774</v>
      </c>
      <c r="E25" s="143">
        <v>3371</v>
      </c>
      <c r="F25" s="84">
        <f t="shared" si="0"/>
        <v>0.76168257334747258</v>
      </c>
      <c r="G25" s="84">
        <f t="shared" si="1"/>
        <v>0.23831742665252739</v>
      </c>
      <c r="I25" s="5"/>
      <c r="J25" s="11"/>
      <c r="R25" s="5"/>
      <c r="S25" s="11"/>
    </row>
    <row r="26" spans="1:19">
      <c r="A26" s="104">
        <v>25</v>
      </c>
      <c r="B26" s="105" t="s">
        <v>117</v>
      </c>
      <c r="C26" s="141">
        <v>38420</v>
      </c>
      <c r="D26" s="143">
        <v>28500</v>
      </c>
      <c r="E26" s="143">
        <v>9920</v>
      </c>
      <c r="F26" s="84">
        <f t="shared" si="0"/>
        <v>0.74180114523685581</v>
      </c>
      <c r="G26" s="84">
        <f t="shared" si="1"/>
        <v>0.25819885476314419</v>
      </c>
      <c r="I26" s="5"/>
      <c r="J26" s="11"/>
      <c r="R26" s="5"/>
      <c r="S26" s="11"/>
    </row>
    <row r="27" spans="1:19">
      <c r="A27" s="104">
        <v>26</v>
      </c>
      <c r="B27" s="105" t="s">
        <v>118</v>
      </c>
      <c r="C27" s="141">
        <v>39644</v>
      </c>
      <c r="D27" s="143">
        <v>24455</v>
      </c>
      <c r="E27" s="143">
        <v>15189</v>
      </c>
      <c r="F27" s="84">
        <f t="shared" si="0"/>
        <v>0.61686509938452228</v>
      </c>
      <c r="G27" s="84">
        <f t="shared" si="1"/>
        <v>0.38313490061547772</v>
      </c>
      <c r="I27" s="5"/>
      <c r="J27" s="11"/>
      <c r="R27" s="5"/>
      <c r="S27" s="11"/>
    </row>
    <row r="28" spans="1:19">
      <c r="A28" s="104">
        <v>27</v>
      </c>
      <c r="B28" s="105" t="s">
        <v>119</v>
      </c>
      <c r="C28" s="141">
        <v>49269</v>
      </c>
      <c r="D28" s="143">
        <v>32325</v>
      </c>
      <c r="E28" s="143">
        <v>16944</v>
      </c>
      <c r="F28" s="84">
        <f t="shared" si="0"/>
        <v>0.65609206600499304</v>
      </c>
      <c r="G28" s="84">
        <f t="shared" si="1"/>
        <v>0.34390793399500702</v>
      </c>
      <c r="I28" s="5"/>
      <c r="J28" s="11"/>
      <c r="R28" s="5"/>
      <c r="S28" s="11"/>
    </row>
    <row r="29" spans="1:19">
      <c r="A29" s="104">
        <v>28</v>
      </c>
      <c r="B29" s="105" t="s">
        <v>120</v>
      </c>
      <c r="C29" s="141">
        <v>18030</v>
      </c>
      <c r="D29" s="143">
        <v>12240</v>
      </c>
      <c r="E29" s="143">
        <v>5790</v>
      </c>
      <c r="F29" s="84">
        <f t="shared" si="0"/>
        <v>0.67886855241264554</v>
      </c>
      <c r="G29" s="84">
        <f t="shared" si="1"/>
        <v>0.3211314475873544</v>
      </c>
      <c r="I29" s="5"/>
      <c r="J29" s="11"/>
      <c r="R29" s="5"/>
      <c r="S29" s="11"/>
    </row>
    <row r="30" spans="1:19">
      <c r="A30" s="104">
        <v>29</v>
      </c>
      <c r="B30" s="105" t="s">
        <v>121</v>
      </c>
      <c r="C30" s="141">
        <v>7308</v>
      </c>
      <c r="D30" s="143">
        <v>5473</v>
      </c>
      <c r="E30" s="143">
        <v>1835</v>
      </c>
      <c r="F30" s="84">
        <f t="shared" si="0"/>
        <v>0.74890530925013687</v>
      </c>
      <c r="G30" s="84">
        <f t="shared" si="1"/>
        <v>0.25109469074986318</v>
      </c>
      <c r="I30" s="5"/>
      <c r="J30" s="11"/>
      <c r="R30" s="5"/>
      <c r="S30" s="11"/>
    </row>
    <row r="31" spans="1:19">
      <c r="A31" s="104">
        <v>30</v>
      </c>
      <c r="B31" s="105" t="s">
        <v>122</v>
      </c>
      <c r="C31" s="141">
        <v>21222</v>
      </c>
      <c r="D31" s="143">
        <v>18368</v>
      </c>
      <c r="E31" s="143">
        <v>2854</v>
      </c>
      <c r="F31" s="84">
        <f t="shared" si="0"/>
        <v>0.86551691640750161</v>
      </c>
      <c r="G31" s="84">
        <f t="shared" si="1"/>
        <v>0.13448308359249836</v>
      </c>
      <c r="I31" s="5"/>
      <c r="J31" s="11"/>
      <c r="R31" s="5"/>
      <c r="S31" s="11"/>
    </row>
    <row r="32" spans="1:19">
      <c r="A32" s="104">
        <v>31</v>
      </c>
      <c r="B32" s="105" t="s">
        <v>123</v>
      </c>
      <c r="C32" s="141">
        <v>47028</v>
      </c>
      <c r="D32" s="143">
        <v>31503</v>
      </c>
      <c r="E32" s="143">
        <v>15525</v>
      </c>
      <c r="F32" s="84">
        <f t="shared" si="0"/>
        <v>0.66987751977545296</v>
      </c>
      <c r="G32" s="84">
        <f t="shared" si="1"/>
        <v>0.3301224802245471</v>
      </c>
      <c r="I32" s="5"/>
      <c r="J32" s="11"/>
      <c r="R32" s="5"/>
      <c r="S32" s="11"/>
    </row>
    <row r="33" spans="1:7">
      <c r="A33" s="104">
        <v>32</v>
      </c>
      <c r="B33" s="105" t="s">
        <v>124</v>
      </c>
      <c r="C33" s="141">
        <v>23498</v>
      </c>
      <c r="D33" s="143">
        <v>15954</v>
      </c>
      <c r="E33" s="143">
        <v>7544</v>
      </c>
      <c r="F33" s="84">
        <f t="shared" si="0"/>
        <v>0.67895140011915911</v>
      </c>
      <c r="G33" s="84">
        <f t="shared" si="1"/>
        <v>0.32104859988084095</v>
      </c>
    </row>
    <row r="34" spans="1:7">
      <c r="A34" s="104">
        <v>33</v>
      </c>
      <c r="B34" s="105" t="s">
        <v>125</v>
      </c>
      <c r="C34" s="141">
        <v>59789</v>
      </c>
      <c r="D34" s="143">
        <v>37691</v>
      </c>
      <c r="E34" s="143">
        <v>22098</v>
      </c>
      <c r="F34" s="84">
        <f t="shared" si="0"/>
        <v>0.63040024084697854</v>
      </c>
      <c r="G34" s="84">
        <f t="shared" si="1"/>
        <v>0.36959975915302146</v>
      </c>
    </row>
    <row r="35" spans="1:7">
      <c r="A35" s="104">
        <v>34</v>
      </c>
      <c r="B35" s="105" t="s">
        <v>126</v>
      </c>
      <c r="C35" s="141">
        <v>340647</v>
      </c>
      <c r="D35" s="143">
        <v>202820</v>
      </c>
      <c r="E35" s="143">
        <v>137827</v>
      </c>
      <c r="F35" s="84">
        <f t="shared" si="0"/>
        <v>0.5953964074246948</v>
      </c>
      <c r="G35" s="84">
        <f t="shared" si="1"/>
        <v>0.4046035925753052</v>
      </c>
    </row>
    <row r="36" spans="1:7">
      <c r="A36" s="104">
        <v>35</v>
      </c>
      <c r="B36" s="105" t="s">
        <v>127</v>
      </c>
      <c r="C36" s="141">
        <v>155203</v>
      </c>
      <c r="D36" s="143">
        <v>91139</v>
      </c>
      <c r="E36" s="143">
        <v>64064</v>
      </c>
      <c r="F36" s="84">
        <f t="shared" si="0"/>
        <v>0.58722447375372899</v>
      </c>
      <c r="G36" s="84">
        <f t="shared" si="1"/>
        <v>0.41277552624627101</v>
      </c>
    </row>
    <row r="37" spans="1:7">
      <c r="A37" s="104">
        <v>36</v>
      </c>
      <c r="B37" s="105" t="s">
        <v>128</v>
      </c>
      <c r="C37" s="141">
        <v>13810</v>
      </c>
      <c r="D37" s="143">
        <v>9663</v>
      </c>
      <c r="E37" s="143">
        <v>4147</v>
      </c>
      <c r="F37" s="84">
        <f t="shared" si="0"/>
        <v>0.69971035481535115</v>
      </c>
      <c r="G37" s="84">
        <f t="shared" si="1"/>
        <v>0.30028964518464879</v>
      </c>
    </row>
    <row r="38" spans="1:7">
      <c r="A38" s="104">
        <v>37</v>
      </c>
      <c r="B38" s="105" t="s">
        <v>129</v>
      </c>
      <c r="C38" s="141">
        <v>17981</v>
      </c>
      <c r="D38" s="143">
        <v>13136</v>
      </c>
      <c r="E38" s="143">
        <v>4845</v>
      </c>
      <c r="F38" s="84">
        <f t="shared" si="0"/>
        <v>0.7305489127412268</v>
      </c>
      <c r="G38" s="84">
        <f t="shared" si="1"/>
        <v>0.26945108725877315</v>
      </c>
    </row>
    <row r="39" spans="1:7">
      <c r="A39" s="104">
        <v>38</v>
      </c>
      <c r="B39" s="105" t="s">
        <v>130</v>
      </c>
      <c r="C39" s="141">
        <v>48672</v>
      </c>
      <c r="D39" s="143">
        <v>33256</v>
      </c>
      <c r="E39" s="143">
        <v>15416</v>
      </c>
      <c r="F39" s="84">
        <f t="shared" si="0"/>
        <v>0.68326758711374092</v>
      </c>
      <c r="G39" s="84">
        <f t="shared" si="1"/>
        <v>0.31673241288625903</v>
      </c>
    </row>
    <row r="40" spans="1:7">
      <c r="A40" s="104">
        <v>39</v>
      </c>
      <c r="B40" s="105" t="s">
        <v>131</v>
      </c>
      <c r="C40" s="141">
        <v>13695</v>
      </c>
      <c r="D40" s="143">
        <v>9352</v>
      </c>
      <c r="E40" s="143">
        <v>4343</v>
      </c>
      <c r="F40" s="84">
        <f t="shared" si="0"/>
        <v>0.6828769623950347</v>
      </c>
      <c r="G40" s="84">
        <f t="shared" si="1"/>
        <v>0.3171230376049653</v>
      </c>
    </row>
    <row r="41" spans="1:7">
      <c r="A41" s="104">
        <v>40</v>
      </c>
      <c r="B41" s="105" t="s">
        <v>132</v>
      </c>
      <c r="C41" s="141">
        <v>12109</v>
      </c>
      <c r="D41" s="143">
        <v>8589</v>
      </c>
      <c r="E41" s="143">
        <v>3520</v>
      </c>
      <c r="F41" s="84">
        <f t="shared" si="0"/>
        <v>0.70930712693038234</v>
      </c>
      <c r="G41" s="84">
        <f t="shared" si="1"/>
        <v>0.29069287306961766</v>
      </c>
    </row>
    <row r="42" spans="1:7">
      <c r="A42" s="104">
        <v>41</v>
      </c>
      <c r="B42" s="105" t="s">
        <v>133</v>
      </c>
      <c r="C42" s="141">
        <v>55092</v>
      </c>
      <c r="D42" s="143">
        <v>34742</v>
      </c>
      <c r="E42" s="143">
        <v>20350</v>
      </c>
      <c r="F42" s="84">
        <f t="shared" si="0"/>
        <v>0.63061787555361937</v>
      </c>
      <c r="G42" s="84">
        <f t="shared" si="1"/>
        <v>0.36938212444638058</v>
      </c>
    </row>
    <row r="43" spans="1:7">
      <c r="A43" s="104">
        <v>42</v>
      </c>
      <c r="B43" s="105" t="s">
        <v>134</v>
      </c>
      <c r="C43" s="141">
        <v>74781</v>
      </c>
      <c r="D43" s="143">
        <v>51120</v>
      </c>
      <c r="E43" s="143">
        <v>23661</v>
      </c>
      <c r="F43" s="84">
        <f t="shared" si="0"/>
        <v>0.68359610061379228</v>
      </c>
      <c r="G43" s="84">
        <f t="shared" si="1"/>
        <v>0.31640389938620772</v>
      </c>
    </row>
    <row r="44" spans="1:7">
      <c r="A44" s="104">
        <v>43</v>
      </c>
      <c r="B44" s="105" t="s">
        <v>135</v>
      </c>
      <c r="C44" s="141">
        <v>21594</v>
      </c>
      <c r="D44" s="143">
        <v>15714</v>
      </c>
      <c r="E44" s="143">
        <v>5880</v>
      </c>
      <c r="F44" s="84">
        <f t="shared" si="0"/>
        <v>0.72770213948318974</v>
      </c>
      <c r="G44" s="84">
        <f t="shared" si="1"/>
        <v>0.27229786051681021</v>
      </c>
    </row>
    <row r="45" spans="1:7">
      <c r="A45" s="104">
        <v>44</v>
      </c>
      <c r="B45" s="105" t="s">
        <v>136</v>
      </c>
      <c r="C45" s="141">
        <v>38635</v>
      </c>
      <c r="D45" s="143">
        <v>27600</v>
      </c>
      <c r="E45" s="143">
        <v>11035</v>
      </c>
      <c r="F45" s="84">
        <f t="shared" si="0"/>
        <v>0.71437815452310083</v>
      </c>
      <c r="G45" s="84">
        <f t="shared" si="1"/>
        <v>0.28562184547689917</v>
      </c>
    </row>
    <row r="46" spans="1:7">
      <c r="A46" s="104">
        <v>45</v>
      </c>
      <c r="B46" s="105" t="s">
        <v>137</v>
      </c>
      <c r="C46" s="141">
        <v>42960</v>
      </c>
      <c r="D46" s="143">
        <v>27510</v>
      </c>
      <c r="E46" s="143">
        <v>15450</v>
      </c>
      <c r="F46" s="84">
        <f t="shared" si="0"/>
        <v>0.64036312849162014</v>
      </c>
      <c r="G46" s="84">
        <f t="shared" si="1"/>
        <v>0.35963687150837986</v>
      </c>
    </row>
    <row r="47" spans="1:7">
      <c r="A47" s="104">
        <v>46</v>
      </c>
      <c r="B47" s="105" t="s">
        <v>138</v>
      </c>
      <c r="C47" s="141">
        <v>35773</v>
      </c>
      <c r="D47" s="143">
        <v>25386</v>
      </c>
      <c r="E47" s="143">
        <v>10387</v>
      </c>
      <c r="F47" s="84">
        <f t="shared" si="0"/>
        <v>0.70964134962122272</v>
      </c>
      <c r="G47" s="84">
        <f t="shared" si="1"/>
        <v>0.29035865037877728</v>
      </c>
    </row>
    <row r="48" spans="1:7">
      <c r="A48" s="104">
        <v>47</v>
      </c>
      <c r="B48" s="105" t="s">
        <v>139</v>
      </c>
      <c r="C48" s="141">
        <v>27014</v>
      </c>
      <c r="D48" s="143">
        <v>20428</v>
      </c>
      <c r="E48" s="143">
        <v>6586</v>
      </c>
      <c r="F48" s="84">
        <f t="shared" si="0"/>
        <v>0.75620048863552236</v>
      </c>
      <c r="G48" s="84">
        <f t="shared" si="1"/>
        <v>0.24379951136447767</v>
      </c>
    </row>
    <row r="49" spans="1:7">
      <c r="A49" s="104">
        <v>48</v>
      </c>
      <c r="B49" s="105" t="s">
        <v>140</v>
      </c>
      <c r="C49" s="141">
        <v>35345</v>
      </c>
      <c r="D49" s="143">
        <v>22485</v>
      </c>
      <c r="E49" s="143">
        <v>12860</v>
      </c>
      <c r="F49" s="84">
        <f t="shared" si="0"/>
        <v>0.63615787240062238</v>
      </c>
      <c r="G49" s="84">
        <f t="shared" si="1"/>
        <v>0.36384212759937756</v>
      </c>
    </row>
    <row r="50" spans="1:7">
      <c r="A50" s="104">
        <v>49</v>
      </c>
      <c r="B50" s="105" t="s">
        <v>141</v>
      </c>
      <c r="C50" s="141">
        <v>14910</v>
      </c>
      <c r="D50" s="143">
        <v>11182</v>
      </c>
      <c r="E50" s="143">
        <v>3728</v>
      </c>
      <c r="F50" s="84">
        <f t="shared" si="0"/>
        <v>0.74996646545942325</v>
      </c>
      <c r="G50" s="84">
        <f t="shared" si="1"/>
        <v>0.25003353454057681</v>
      </c>
    </row>
    <row r="51" spans="1:7">
      <c r="A51" s="104">
        <v>50</v>
      </c>
      <c r="B51" s="105" t="s">
        <v>142</v>
      </c>
      <c r="C51" s="141">
        <v>11869</v>
      </c>
      <c r="D51" s="143">
        <v>8196</v>
      </c>
      <c r="E51" s="143">
        <v>3673</v>
      </c>
      <c r="F51" s="84">
        <f t="shared" si="0"/>
        <v>0.69053837728536527</v>
      </c>
      <c r="G51" s="84">
        <f t="shared" si="1"/>
        <v>0.30946162271463479</v>
      </c>
    </row>
    <row r="52" spans="1:7">
      <c r="A52" s="104">
        <v>51</v>
      </c>
      <c r="B52" s="105" t="s">
        <v>143</v>
      </c>
      <c r="C52" s="141">
        <v>14462</v>
      </c>
      <c r="D52" s="143">
        <v>9779</v>
      </c>
      <c r="E52" s="143">
        <v>4683</v>
      </c>
      <c r="F52" s="84">
        <f t="shared" si="0"/>
        <v>0.67618586640851885</v>
      </c>
      <c r="G52" s="84">
        <f t="shared" si="1"/>
        <v>0.32381413359148115</v>
      </c>
    </row>
    <row r="53" spans="1:7">
      <c r="A53" s="104">
        <v>52</v>
      </c>
      <c r="B53" s="105" t="s">
        <v>144</v>
      </c>
      <c r="C53" s="141">
        <v>25147</v>
      </c>
      <c r="D53" s="143">
        <v>16701</v>
      </c>
      <c r="E53" s="143">
        <v>8446</v>
      </c>
      <c r="F53" s="84">
        <f t="shared" si="0"/>
        <v>0.66413488686523248</v>
      </c>
      <c r="G53" s="84">
        <f t="shared" si="1"/>
        <v>0.33586511313476758</v>
      </c>
    </row>
    <row r="54" spans="1:7">
      <c r="A54" s="104">
        <v>53</v>
      </c>
      <c r="B54" s="105" t="s">
        <v>145</v>
      </c>
      <c r="C54" s="141">
        <v>15351</v>
      </c>
      <c r="D54" s="143">
        <v>10415</v>
      </c>
      <c r="E54" s="143">
        <v>4936</v>
      </c>
      <c r="F54" s="84">
        <f t="shared" si="0"/>
        <v>0.67845742948342125</v>
      </c>
      <c r="G54" s="84">
        <f t="shared" si="1"/>
        <v>0.32154257051657875</v>
      </c>
    </row>
    <row r="55" spans="1:7">
      <c r="A55" s="104">
        <v>54</v>
      </c>
      <c r="B55" s="105" t="s">
        <v>146</v>
      </c>
      <c r="C55" s="141">
        <v>29472</v>
      </c>
      <c r="D55" s="143">
        <v>19710</v>
      </c>
      <c r="E55" s="143">
        <v>9762</v>
      </c>
      <c r="F55" s="84">
        <f t="shared" si="0"/>
        <v>0.66877035830618892</v>
      </c>
      <c r="G55" s="84">
        <f t="shared" si="1"/>
        <v>0.33122964169381108</v>
      </c>
    </row>
    <row r="56" spans="1:7">
      <c r="A56" s="104">
        <v>55</v>
      </c>
      <c r="B56" s="105" t="s">
        <v>147</v>
      </c>
      <c r="C56" s="141">
        <v>51773</v>
      </c>
      <c r="D56" s="143">
        <v>33196</v>
      </c>
      <c r="E56" s="143">
        <v>18577</v>
      </c>
      <c r="F56" s="84">
        <f t="shared" si="0"/>
        <v>0.64118362853224653</v>
      </c>
      <c r="G56" s="84">
        <f t="shared" si="1"/>
        <v>0.35881637146775347</v>
      </c>
    </row>
    <row r="57" spans="1:7">
      <c r="A57" s="104">
        <v>56</v>
      </c>
      <c r="B57" s="105" t="s">
        <v>148</v>
      </c>
      <c r="C57" s="141">
        <v>15774</v>
      </c>
      <c r="D57" s="143">
        <v>12652</v>
      </c>
      <c r="E57" s="143">
        <v>3122</v>
      </c>
      <c r="F57" s="84">
        <f t="shared" si="0"/>
        <v>0.80207937111702798</v>
      </c>
      <c r="G57" s="84">
        <f t="shared" si="1"/>
        <v>0.19792062888297199</v>
      </c>
    </row>
    <row r="58" spans="1:7">
      <c r="A58" s="104">
        <v>57</v>
      </c>
      <c r="B58" s="105" t="s">
        <v>149</v>
      </c>
      <c r="C58" s="141">
        <v>10158</v>
      </c>
      <c r="D58" s="143">
        <v>7069</v>
      </c>
      <c r="E58" s="143">
        <v>3089</v>
      </c>
      <c r="F58" s="84">
        <f t="shared" si="0"/>
        <v>0.6959047056507186</v>
      </c>
      <c r="G58" s="84">
        <f t="shared" si="1"/>
        <v>0.30409529434928134</v>
      </c>
    </row>
    <row r="59" spans="1:7">
      <c r="A59" s="104">
        <v>58</v>
      </c>
      <c r="B59" s="105" t="s">
        <v>150</v>
      </c>
      <c r="C59" s="141">
        <v>28535</v>
      </c>
      <c r="D59" s="143">
        <v>20845</v>
      </c>
      <c r="E59" s="143">
        <v>7690</v>
      </c>
      <c r="F59" s="84">
        <f t="shared" si="0"/>
        <v>0.73050639565445941</v>
      </c>
      <c r="G59" s="84">
        <f t="shared" si="1"/>
        <v>0.26949360434554054</v>
      </c>
    </row>
    <row r="60" spans="1:7">
      <c r="A60" s="104">
        <v>59</v>
      </c>
      <c r="B60" s="105" t="s">
        <v>151</v>
      </c>
      <c r="C60" s="141">
        <v>26584</v>
      </c>
      <c r="D60" s="143">
        <v>17131</v>
      </c>
      <c r="E60" s="143">
        <v>9453</v>
      </c>
      <c r="F60" s="84">
        <f t="shared" si="0"/>
        <v>0.6444101715317484</v>
      </c>
      <c r="G60" s="84">
        <f t="shared" si="1"/>
        <v>0.3555898284682516</v>
      </c>
    </row>
    <row r="61" spans="1:7">
      <c r="A61" s="104">
        <v>60</v>
      </c>
      <c r="B61" s="105" t="s">
        <v>152</v>
      </c>
      <c r="C61" s="141">
        <v>25027</v>
      </c>
      <c r="D61" s="143">
        <v>18050</v>
      </c>
      <c r="E61" s="143">
        <v>6977</v>
      </c>
      <c r="F61" s="84">
        <f t="shared" si="0"/>
        <v>0.72122108123226913</v>
      </c>
      <c r="G61" s="84">
        <f t="shared" si="1"/>
        <v>0.27877891876773087</v>
      </c>
    </row>
    <row r="62" spans="1:7">
      <c r="A62" s="104">
        <v>61</v>
      </c>
      <c r="B62" s="105" t="s">
        <v>153</v>
      </c>
      <c r="C62" s="141">
        <v>36550</v>
      </c>
      <c r="D62" s="143">
        <v>23759</v>
      </c>
      <c r="E62" s="143">
        <v>12791</v>
      </c>
      <c r="F62" s="84">
        <f t="shared" si="0"/>
        <v>0.65004103967168259</v>
      </c>
      <c r="G62" s="84">
        <f t="shared" si="1"/>
        <v>0.34995896032831736</v>
      </c>
    </row>
    <row r="63" spans="1:7">
      <c r="A63" s="104">
        <v>62</v>
      </c>
      <c r="B63" s="105" t="s">
        <v>154</v>
      </c>
      <c r="C63" s="141">
        <v>10355</v>
      </c>
      <c r="D63" s="143">
        <v>8212</v>
      </c>
      <c r="E63" s="143">
        <v>2143</v>
      </c>
      <c r="F63" s="84">
        <f t="shared" si="0"/>
        <v>0.79304683727667791</v>
      </c>
      <c r="G63" s="84">
        <f t="shared" si="1"/>
        <v>0.20695316272332206</v>
      </c>
    </row>
    <row r="64" spans="1:7">
      <c r="A64" s="104">
        <v>63</v>
      </c>
      <c r="B64" s="105" t="s">
        <v>155</v>
      </c>
      <c r="C64" s="141">
        <v>46890</v>
      </c>
      <c r="D64" s="143">
        <v>33133</v>
      </c>
      <c r="E64" s="143">
        <v>13757</v>
      </c>
      <c r="F64" s="84">
        <f t="shared" si="0"/>
        <v>0.70661121774365532</v>
      </c>
      <c r="G64" s="84">
        <f t="shared" si="1"/>
        <v>0.29338878225634463</v>
      </c>
    </row>
    <row r="65" spans="1:7">
      <c r="A65" s="104">
        <v>64</v>
      </c>
      <c r="B65" s="105" t="s">
        <v>156</v>
      </c>
      <c r="C65" s="141">
        <v>13062</v>
      </c>
      <c r="D65" s="143">
        <v>8406</v>
      </c>
      <c r="E65" s="143">
        <v>4656</v>
      </c>
      <c r="F65" s="84">
        <f t="shared" si="0"/>
        <v>0.64354616444648594</v>
      </c>
      <c r="G65" s="84">
        <f t="shared" si="1"/>
        <v>0.35645383555351401</v>
      </c>
    </row>
    <row r="66" spans="1:7">
      <c r="A66" s="104">
        <v>65</v>
      </c>
      <c r="B66" s="105" t="s">
        <v>157</v>
      </c>
      <c r="C66" s="141">
        <v>38456</v>
      </c>
      <c r="D66" s="143">
        <v>28541</v>
      </c>
      <c r="E66" s="143">
        <v>9915</v>
      </c>
      <c r="F66" s="84">
        <f t="shared" si="0"/>
        <v>0.74217287289369671</v>
      </c>
      <c r="G66" s="84">
        <f t="shared" si="1"/>
        <v>0.25782712710630329</v>
      </c>
    </row>
    <row r="67" spans="1:7">
      <c r="A67" s="104">
        <v>66</v>
      </c>
      <c r="B67" s="105" t="s">
        <v>158</v>
      </c>
      <c r="C67" s="141">
        <v>18658</v>
      </c>
      <c r="D67" s="143">
        <v>13870</v>
      </c>
      <c r="E67" s="143">
        <v>4788</v>
      </c>
      <c r="F67" s="84">
        <f t="shared" ref="F67:F83" si="2">D67/C67</f>
        <v>0.74338085539714871</v>
      </c>
      <c r="G67" s="84">
        <f t="shared" ref="G67:G83" si="3">E67/C67</f>
        <v>0.25661914460285135</v>
      </c>
    </row>
    <row r="68" spans="1:7">
      <c r="A68" s="104">
        <v>67</v>
      </c>
      <c r="B68" s="105" t="s">
        <v>159</v>
      </c>
      <c r="C68" s="141">
        <v>23041</v>
      </c>
      <c r="D68" s="143">
        <v>14834</v>
      </c>
      <c r="E68" s="143">
        <v>8207</v>
      </c>
      <c r="F68" s="84">
        <f t="shared" si="2"/>
        <v>0.64380886246256674</v>
      </c>
      <c r="G68" s="84">
        <f t="shared" si="3"/>
        <v>0.35619113753743326</v>
      </c>
    </row>
    <row r="69" spans="1:7">
      <c r="A69" s="104">
        <v>68</v>
      </c>
      <c r="B69" s="105" t="s">
        <v>160</v>
      </c>
      <c r="C69" s="141">
        <v>13692</v>
      </c>
      <c r="D69" s="143">
        <v>9358</v>
      </c>
      <c r="E69" s="143">
        <v>4334</v>
      </c>
      <c r="F69" s="84">
        <f t="shared" si="2"/>
        <v>0.68346479696172946</v>
      </c>
      <c r="G69" s="84">
        <f t="shared" si="3"/>
        <v>0.31653520303827054</v>
      </c>
    </row>
    <row r="70" spans="1:7">
      <c r="A70" s="104">
        <v>69</v>
      </c>
      <c r="B70" s="105" t="s">
        <v>161</v>
      </c>
      <c r="C70" s="141">
        <v>4936</v>
      </c>
      <c r="D70" s="143">
        <v>3891</v>
      </c>
      <c r="E70" s="143">
        <v>1045</v>
      </c>
      <c r="F70" s="84">
        <f t="shared" si="2"/>
        <v>0.78829011345218802</v>
      </c>
      <c r="G70" s="84">
        <f t="shared" si="3"/>
        <v>0.211709886547812</v>
      </c>
    </row>
    <row r="71" spans="1:7">
      <c r="A71" s="104">
        <v>70</v>
      </c>
      <c r="B71" s="105" t="s">
        <v>162</v>
      </c>
      <c r="C71" s="141">
        <v>9122</v>
      </c>
      <c r="D71" s="143">
        <v>6385</v>
      </c>
      <c r="E71" s="143">
        <v>2737</v>
      </c>
      <c r="F71" s="84">
        <f t="shared" si="2"/>
        <v>0.69995614996711253</v>
      </c>
      <c r="G71" s="84">
        <f t="shared" si="3"/>
        <v>0.30004385003288753</v>
      </c>
    </row>
    <row r="72" spans="1:7">
      <c r="A72" s="104">
        <v>71</v>
      </c>
      <c r="B72" s="105" t="s">
        <v>163</v>
      </c>
      <c r="C72" s="141">
        <v>16407</v>
      </c>
      <c r="D72" s="143">
        <v>12147</v>
      </c>
      <c r="E72" s="143">
        <v>4260</v>
      </c>
      <c r="F72" s="84">
        <f t="shared" si="2"/>
        <v>0.74035472664106783</v>
      </c>
      <c r="G72" s="84">
        <f t="shared" si="3"/>
        <v>0.25964527335893217</v>
      </c>
    </row>
    <row r="73" spans="1:7">
      <c r="A73" s="104">
        <v>72</v>
      </c>
      <c r="B73" s="105" t="s">
        <v>164</v>
      </c>
      <c r="C73" s="141">
        <v>19745</v>
      </c>
      <c r="D73" s="143">
        <v>14995</v>
      </c>
      <c r="E73" s="143">
        <v>4750</v>
      </c>
      <c r="F73" s="84">
        <f t="shared" si="2"/>
        <v>0.75943276778931379</v>
      </c>
      <c r="G73" s="84">
        <f t="shared" si="3"/>
        <v>0.24056723221068624</v>
      </c>
    </row>
    <row r="74" spans="1:7">
      <c r="A74" s="104">
        <v>73</v>
      </c>
      <c r="B74" s="105" t="s">
        <v>165</v>
      </c>
      <c r="C74" s="141">
        <v>23898</v>
      </c>
      <c r="D74" s="143">
        <v>19440</v>
      </c>
      <c r="E74" s="143">
        <v>4458</v>
      </c>
      <c r="F74" s="84">
        <f t="shared" si="2"/>
        <v>0.81345719307054987</v>
      </c>
      <c r="G74" s="84">
        <f t="shared" si="3"/>
        <v>0.18654280692945016</v>
      </c>
    </row>
    <row r="75" spans="1:7">
      <c r="A75" s="104">
        <v>74</v>
      </c>
      <c r="B75" s="105" t="s">
        <v>166</v>
      </c>
      <c r="C75" s="141">
        <v>8137</v>
      </c>
      <c r="D75" s="143">
        <v>5603</v>
      </c>
      <c r="E75" s="143">
        <v>2534</v>
      </c>
      <c r="F75" s="84">
        <f t="shared" si="2"/>
        <v>0.68858301585350867</v>
      </c>
      <c r="G75" s="84">
        <f t="shared" si="3"/>
        <v>0.31141698414649133</v>
      </c>
    </row>
    <row r="76" spans="1:7">
      <c r="A76" s="104">
        <v>75</v>
      </c>
      <c r="B76" s="105" t="s">
        <v>167</v>
      </c>
      <c r="C76" s="141">
        <v>5379</v>
      </c>
      <c r="D76" s="143">
        <v>3851</v>
      </c>
      <c r="E76" s="143">
        <v>1528</v>
      </c>
      <c r="F76" s="84">
        <f t="shared" si="2"/>
        <v>0.71593232942926199</v>
      </c>
      <c r="G76" s="84">
        <f t="shared" si="3"/>
        <v>0.28406767057073806</v>
      </c>
    </row>
    <row r="77" spans="1:7">
      <c r="A77" s="104">
        <v>76</v>
      </c>
      <c r="B77" s="105" t="s">
        <v>168</v>
      </c>
      <c r="C77" s="141">
        <v>7472</v>
      </c>
      <c r="D77" s="143">
        <v>5049</v>
      </c>
      <c r="E77" s="143">
        <v>2423</v>
      </c>
      <c r="F77" s="84">
        <f t="shared" si="2"/>
        <v>0.67572269807280516</v>
      </c>
      <c r="G77" s="84">
        <f t="shared" si="3"/>
        <v>0.32427730192719484</v>
      </c>
    </row>
    <row r="78" spans="1:7">
      <c r="A78" s="104">
        <v>77</v>
      </c>
      <c r="B78" s="105" t="s">
        <v>169</v>
      </c>
      <c r="C78" s="141">
        <v>10243</v>
      </c>
      <c r="D78" s="143">
        <v>6798</v>
      </c>
      <c r="E78" s="143">
        <v>3445</v>
      </c>
      <c r="F78" s="84">
        <f t="shared" si="2"/>
        <v>0.66367275212340138</v>
      </c>
      <c r="G78" s="84">
        <f t="shared" si="3"/>
        <v>0.33632724787659868</v>
      </c>
    </row>
    <row r="79" spans="1:7">
      <c r="A79" s="104">
        <v>78</v>
      </c>
      <c r="B79" s="105" t="s">
        <v>170</v>
      </c>
      <c r="C79" s="141">
        <v>11734</v>
      </c>
      <c r="D79" s="143">
        <v>8292</v>
      </c>
      <c r="E79" s="143">
        <v>3442</v>
      </c>
      <c r="F79" s="84">
        <f t="shared" si="2"/>
        <v>0.70666439406851889</v>
      </c>
      <c r="G79" s="84">
        <f t="shared" si="3"/>
        <v>0.29333560593148117</v>
      </c>
    </row>
    <row r="80" spans="1:7">
      <c r="A80" s="104">
        <v>79</v>
      </c>
      <c r="B80" s="105" t="s">
        <v>171</v>
      </c>
      <c r="C80" s="141">
        <v>5822</v>
      </c>
      <c r="D80" s="143">
        <v>4237</v>
      </c>
      <c r="E80" s="143">
        <v>1585</v>
      </c>
      <c r="F80" s="84">
        <f t="shared" si="2"/>
        <v>0.72775678461009963</v>
      </c>
      <c r="G80" s="84">
        <f t="shared" si="3"/>
        <v>0.27224321538990037</v>
      </c>
    </row>
    <row r="81" spans="1:7">
      <c r="A81" s="104">
        <v>80</v>
      </c>
      <c r="B81" s="105" t="s">
        <v>172</v>
      </c>
      <c r="C81" s="141">
        <v>17962</v>
      </c>
      <c r="D81" s="143">
        <v>12140</v>
      </c>
      <c r="E81" s="143">
        <v>5822</v>
      </c>
      <c r="F81" s="84">
        <f t="shared" si="2"/>
        <v>0.67587128382140071</v>
      </c>
      <c r="G81" s="84">
        <f t="shared" si="3"/>
        <v>0.32412871617859929</v>
      </c>
    </row>
    <row r="82" spans="1:7" ht="15" thickBot="1">
      <c r="A82" s="104">
        <v>81</v>
      </c>
      <c r="B82" s="105" t="s">
        <v>173</v>
      </c>
      <c r="C82" s="141">
        <v>12271</v>
      </c>
      <c r="D82" s="143">
        <v>7943</v>
      </c>
      <c r="E82" s="143">
        <v>4328</v>
      </c>
      <c r="F82" s="84">
        <f t="shared" si="2"/>
        <v>0.6472985086789993</v>
      </c>
      <c r="G82" s="84">
        <f t="shared" si="3"/>
        <v>0.35270149132100076</v>
      </c>
    </row>
    <row r="83" spans="1:7" ht="15" thickBot="1">
      <c r="A83" s="134" t="s">
        <v>90</v>
      </c>
      <c r="B83" s="135"/>
      <c r="C83" s="89">
        <v>2928695</v>
      </c>
      <c r="D83" s="89">
        <v>1939104</v>
      </c>
      <c r="E83" s="89">
        <v>989591</v>
      </c>
      <c r="F83" s="91">
        <f t="shared" si="2"/>
        <v>0.66210513556379202</v>
      </c>
      <c r="G83" s="91">
        <f t="shared" si="3"/>
        <v>0.33789486443620792</v>
      </c>
    </row>
    <row r="84" spans="1:7">
      <c r="F84" s="10"/>
    </row>
    <row r="85" spans="1:7">
      <c r="F85" s="10"/>
    </row>
  </sheetData>
  <sortState ref="R2:S17">
    <sortCondition descending="1" ref="S2"/>
  </sortState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67" activePane="bottomLeft" state="frozen"/>
      <selection pane="bottomLeft" activeCell="G87" sqref="G87"/>
    </sheetView>
  </sheetViews>
  <sheetFormatPr defaultColWidth="8.81640625" defaultRowHeight="14.5"/>
  <cols>
    <col min="1" max="1" width="18.26953125" style="8" bestFit="1" customWidth="1"/>
    <col min="2" max="2" width="12" style="8" customWidth="1"/>
    <col min="3" max="3" width="12" style="8" bestFit="1" customWidth="1"/>
    <col min="4" max="4" width="12" style="8" customWidth="1"/>
    <col min="5" max="5" width="22.453125" style="8" customWidth="1"/>
    <col min="6" max="6" width="26.453125" style="8" customWidth="1"/>
    <col min="7" max="7" width="27.453125" style="8" customWidth="1"/>
    <col min="8" max="16384" width="8.81640625" style="8"/>
  </cols>
  <sheetData>
    <row r="1" spans="1:8" ht="44" thickBot="1">
      <c r="A1" s="4" t="s">
        <v>175</v>
      </c>
      <c r="B1" s="4">
        <v>41730</v>
      </c>
      <c r="C1" s="4">
        <v>42064</v>
      </c>
      <c r="D1" s="4">
        <v>42095</v>
      </c>
      <c r="E1" s="1" t="s">
        <v>276</v>
      </c>
      <c r="F1" s="2" t="s">
        <v>292</v>
      </c>
      <c r="G1" s="2" t="s">
        <v>293</v>
      </c>
      <c r="H1" s="1" t="s">
        <v>267</v>
      </c>
    </row>
    <row r="2" spans="1:8">
      <c r="A2" s="145" t="s">
        <v>176</v>
      </c>
      <c r="B2" s="81">
        <v>1853</v>
      </c>
      <c r="C2" s="82">
        <v>2036</v>
      </c>
      <c r="D2" s="133">
        <v>2070</v>
      </c>
      <c r="E2" s="85">
        <f>D2/$D$83</f>
        <v>2.7144337061854994E-2</v>
      </c>
      <c r="F2" s="85">
        <f t="shared" ref="F2:F33" si="0">(D2-B2)/B2</f>
        <v>0.11710739341608203</v>
      </c>
      <c r="G2" s="82">
        <f t="shared" ref="G2:G33" si="1">D2-B2</f>
        <v>217</v>
      </c>
      <c r="H2" s="82">
        <f>D2-C2</f>
        <v>34</v>
      </c>
    </row>
    <row r="3" spans="1:8">
      <c r="A3" s="146" t="s">
        <v>177</v>
      </c>
      <c r="B3" s="62">
        <v>209</v>
      </c>
      <c r="C3" s="63">
        <v>238</v>
      </c>
      <c r="D3" s="61">
        <v>229</v>
      </c>
      <c r="E3" s="86">
        <f t="shared" ref="E3:E66" si="2">D3/$D$83</f>
        <v>3.0029242450071466E-3</v>
      </c>
      <c r="F3" s="86">
        <f t="shared" si="0"/>
        <v>9.569377990430622E-2</v>
      </c>
      <c r="G3" s="63">
        <f t="shared" si="1"/>
        <v>20</v>
      </c>
      <c r="H3" s="63">
        <f t="shared" ref="H3:H66" si="3">D3-C3</f>
        <v>-9</v>
      </c>
    </row>
    <row r="4" spans="1:8">
      <c r="A4" s="146" t="s">
        <v>178</v>
      </c>
      <c r="B4" s="62">
        <v>302</v>
      </c>
      <c r="C4" s="63">
        <v>295</v>
      </c>
      <c r="D4" s="61">
        <v>302</v>
      </c>
      <c r="E4" s="86">
        <f t="shared" si="2"/>
        <v>3.9601883056426127E-3</v>
      </c>
      <c r="F4" s="86">
        <f t="shared" si="0"/>
        <v>0</v>
      </c>
      <c r="G4" s="63">
        <f t="shared" si="1"/>
        <v>0</v>
      </c>
      <c r="H4" s="63">
        <f t="shared" si="3"/>
        <v>7</v>
      </c>
    </row>
    <row r="5" spans="1:8">
      <c r="A5" s="146" t="s">
        <v>179</v>
      </c>
      <c r="B5" s="62">
        <v>32</v>
      </c>
      <c r="C5" s="63">
        <v>86</v>
      </c>
      <c r="D5" s="61">
        <v>112</v>
      </c>
      <c r="E5" s="86">
        <f t="shared" si="2"/>
        <v>1.4686791067283862E-3</v>
      </c>
      <c r="F5" s="86">
        <f t="shared" si="0"/>
        <v>2.5</v>
      </c>
      <c r="G5" s="63">
        <f t="shared" si="1"/>
        <v>80</v>
      </c>
      <c r="H5" s="63">
        <f t="shared" si="3"/>
        <v>26</v>
      </c>
    </row>
    <row r="6" spans="1:8">
      <c r="A6" s="146" t="s">
        <v>180</v>
      </c>
      <c r="B6" s="62">
        <v>126</v>
      </c>
      <c r="C6" s="63">
        <v>123</v>
      </c>
      <c r="D6" s="61">
        <v>116</v>
      </c>
      <c r="E6" s="86">
        <f t="shared" si="2"/>
        <v>1.5211319319686856E-3</v>
      </c>
      <c r="F6" s="86">
        <f t="shared" si="0"/>
        <v>-7.9365079365079361E-2</v>
      </c>
      <c r="G6" s="63">
        <f t="shared" si="1"/>
        <v>-10</v>
      </c>
      <c r="H6" s="63">
        <f t="shared" si="3"/>
        <v>-7</v>
      </c>
    </row>
    <row r="7" spans="1:8">
      <c r="A7" s="146" t="s">
        <v>181</v>
      </c>
      <c r="B7" s="62">
        <v>133</v>
      </c>
      <c r="C7" s="63">
        <v>208</v>
      </c>
      <c r="D7" s="61">
        <v>144</v>
      </c>
      <c r="E7" s="86">
        <f t="shared" si="2"/>
        <v>1.8883017086507822E-3</v>
      </c>
      <c r="F7" s="86">
        <f t="shared" si="0"/>
        <v>8.2706766917293228E-2</v>
      </c>
      <c r="G7" s="63">
        <f t="shared" si="1"/>
        <v>11</v>
      </c>
      <c r="H7" s="63">
        <f t="shared" si="3"/>
        <v>-64</v>
      </c>
    </row>
    <row r="8" spans="1:8">
      <c r="A8" s="146" t="s">
        <v>182</v>
      </c>
      <c r="B8" s="62">
        <v>4242</v>
      </c>
      <c r="C8" s="63">
        <v>5961</v>
      </c>
      <c r="D8" s="61">
        <v>6073</v>
      </c>
      <c r="E8" s="86">
        <f t="shared" si="2"/>
        <v>7.9636501921084721E-2</v>
      </c>
      <c r="F8" s="86">
        <f t="shared" si="0"/>
        <v>0.43163602074493163</v>
      </c>
      <c r="G8" s="63">
        <f t="shared" si="1"/>
        <v>1831</v>
      </c>
      <c r="H8" s="63">
        <f t="shared" si="3"/>
        <v>112</v>
      </c>
    </row>
    <row r="9" spans="1:8">
      <c r="A9" s="146" t="s">
        <v>183</v>
      </c>
      <c r="B9" s="62">
        <v>2606</v>
      </c>
      <c r="C9" s="63">
        <v>2746</v>
      </c>
      <c r="D9" s="61">
        <v>2529</v>
      </c>
      <c r="E9" s="86">
        <f t="shared" si="2"/>
        <v>3.316329875817936E-2</v>
      </c>
      <c r="F9" s="86">
        <f t="shared" si="0"/>
        <v>-2.9547198772064468E-2</v>
      </c>
      <c r="G9" s="63">
        <f t="shared" si="1"/>
        <v>-77</v>
      </c>
      <c r="H9" s="63">
        <f t="shared" si="3"/>
        <v>-217</v>
      </c>
    </row>
    <row r="10" spans="1:8">
      <c r="A10" s="146" t="s">
        <v>184</v>
      </c>
      <c r="B10" s="62">
        <v>17</v>
      </c>
      <c r="C10" s="63">
        <v>40</v>
      </c>
      <c r="D10" s="61">
        <v>24</v>
      </c>
      <c r="E10" s="86">
        <f t="shared" si="2"/>
        <v>3.1471695144179703E-4</v>
      </c>
      <c r="F10" s="86">
        <f t="shared" si="0"/>
        <v>0.41176470588235292</v>
      </c>
      <c r="G10" s="63">
        <f t="shared" si="1"/>
        <v>7</v>
      </c>
      <c r="H10" s="63">
        <f t="shared" si="3"/>
        <v>-16</v>
      </c>
    </row>
    <row r="11" spans="1:8">
      <c r="A11" s="146" t="s">
        <v>185</v>
      </c>
      <c r="B11" s="62">
        <v>227</v>
      </c>
      <c r="C11" s="63">
        <v>204</v>
      </c>
      <c r="D11" s="61">
        <v>238</v>
      </c>
      <c r="E11" s="86">
        <f t="shared" si="2"/>
        <v>3.1209431017978208E-3</v>
      </c>
      <c r="F11" s="86">
        <f t="shared" si="0"/>
        <v>4.8458149779735685E-2</v>
      </c>
      <c r="G11" s="63">
        <f t="shared" si="1"/>
        <v>11</v>
      </c>
      <c r="H11" s="63">
        <f t="shared" si="3"/>
        <v>34</v>
      </c>
    </row>
    <row r="12" spans="1:8">
      <c r="A12" s="146" t="s">
        <v>186</v>
      </c>
      <c r="B12" s="62">
        <v>870</v>
      </c>
      <c r="C12" s="63">
        <v>703</v>
      </c>
      <c r="D12" s="61">
        <v>670</v>
      </c>
      <c r="E12" s="86">
        <f t="shared" si="2"/>
        <v>8.7858482277501666E-3</v>
      </c>
      <c r="F12" s="86">
        <f t="shared" si="0"/>
        <v>-0.22988505747126436</v>
      </c>
      <c r="G12" s="63">
        <f t="shared" si="1"/>
        <v>-200</v>
      </c>
      <c r="H12" s="63">
        <f t="shared" si="3"/>
        <v>-33</v>
      </c>
    </row>
    <row r="13" spans="1:8">
      <c r="A13" s="146" t="s">
        <v>187</v>
      </c>
      <c r="B13" s="62">
        <v>802</v>
      </c>
      <c r="C13" s="63">
        <v>793</v>
      </c>
      <c r="D13" s="61">
        <v>741</v>
      </c>
      <c r="E13" s="86">
        <f t="shared" si="2"/>
        <v>9.7168858757654842E-3</v>
      </c>
      <c r="F13" s="86">
        <f t="shared" si="0"/>
        <v>-7.6059850374064833E-2</v>
      </c>
      <c r="G13" s="63">
        <f t="shared" si="1"/>
        <v>-61</v>
      </c>
      <c r="H13" s="63">
        <f t="shared" si="3"/>
        <v>-52</v>
      </c>
    </row>
    <row r="14" spans="1:8">
      <c r="A14" s="146" t="s">
        <v>188</v>
      </c>
      <c r="B14" s="62">
        <v>150</v>
      </c>
      <c r="C14" s="63">
        <v>131</v>
      </c>
      <c r="D14" s="61">
        <v>122</v>
      </c>
      <c r="E14" s="86">
        <f t="shared" si="2"/>
        <v>1.5998111698291349E-3</v>
      </c>
      <c r="F14" s="86">
        <f t="shared" si="0"/>
        <v>-0.18666666666666668</v>
      </c>
      <c r="G14" s="63">
        <f t="shared" si="1"/>
        <v>-28</v>
      </c>
      <c r="H14" s="63">
        <f t="shared" si="3"/>
        <v>-9</v>
      </c>
    </row>
    <row r="15" spans="1:8">
      <c r="A15" s="146" t="s">
        <v>189</v>
      </c>
      <c r="B15" s="62">
        <v>226</v>
      </c>
      <c r="C15" s="63">
        <v>156</v>
      </c>
      <c r="D15" s="61">
        <v>205</v>
      </c>
      <c r="E15" s="86">
        <f t="shared" si="2"/>
        <v>2.6882072935653497E-3</v>
      </c>
      <c r="F15" s="86">
        <f t="shared" si="0"/>
        <v>-9.2920353982300891E-2</v>
      </c>
      <c r="G15" s="63">
        <f t="shared" si="1"/>
        <v>-21</v>
      </c>
      <c r="H15" s="63">
        <f t="shared" si="3"/>
        <v>49</v>
      </c>
    </row>
    <row r="16" spans="1:8">
      <c r="A16" s="146" t="s">
        <v>190</v>
      </c>
      <c r="B16" s="62">
        <v>18</v>
      </c>
      <c r="C16" s="63">
        <v>24</v>
      </c>
      <c r="D16" s="61">
        <v>36</v>
      </c>
      <c r="E16" s="86">
        <f t="shared" si="2"/>
        <v>4.7207542716269554E-4</v>
      </c>
      <c r="F16" s="86">
        <f t="shared" si="0"/>
        <v>1</v>
      </c>
      <c r="G16" s="63">
        <f t="shared" si="1"/>
        <v>18</v>
      </c>
      <c r="H16" s="63">
        <f t="shared" si="3"/>
        <v>12</v>
      </c>
    </row>
    <row r="17" spans="1:8">
      <c r="A17" s="146" t="s">
        <v>191</v>
      </c>
      <c r="B17" s="62">
        <v>200</v>
      </c>
      <c r="C17" s="63">
        <v>346</v>
      </c>
      <c r="D17" s="61">
        <v>222</v>
      </c>
      <c r="E17" s="86">
        <f t="shared" si="2"/>
        <v>2.9111318008366227E-3</v>
      </c>
      <c r="F17" s="86">
        <f t="shared" si="0"/>
        <v>0.11</v>
      </c>
      <c r="G17" s="63">
        <f t="shared" si="1"/>
        <v>22</v>
      </c>
      <c r="H17" s="63">
        <f t="shared" si="3"/>
        <v>-124</v>
      </c>
    </row>
    <row r="18" spans="1:8">
      <c r="A18" s="146" t="s">
        <v>192</v>
      </c>
      <c r="B18" s="62">
        <v>63</v>
      </c>
      <c r="C18" s="63">
        <v>61</v>
      </c>
      <c r="D18" s="61">
        <v>86</v>
      </c>
      <c r="E18" s="86">
        <f t="shared" si="2"/>
        <v>1.1277357426664393E-3</v>
      </c>
      <c r="F18" s="86">
        <f t="shared" si="0"/>
        <v>0.36507936507936506</v>
      </c>
      <c r="G18" s="63">
        <f t="shared" si="1"/>
        <v>23</v>
      </c>
      <c r="H18" s="63">
        <f t="shared" si="3"/>
        <v>25</v>
      </c>
    </row>
    <row r="19" spans="1:8">
      <c r="A19" s="146" t="s">
        <v>193</v>
      </c>
      <c r="B19" s="62">
        <v>76</v>
      </c>
      <c r="C19" s="63">
        <v>62</v>
      </c>
      <c r="D19" s="61">
        <v>49</v>
      </c>
      <c r="E19" s="86">
        <f t="shared" si="2"/>
        <v>6.425471091936689E-4</v>
      </c>
      <c r="F19" s="86">
        <f t="shared" si="0"/>
        <v>-0.35526315789473684</v>
      </c>
      <c r="G19" s="63">
        <f t="shared" si="1"/>
        <v>-27</v>
      </c>
      <c r="H19" s="63">
        <f t="shared" si="3"/>
        <v>-13</v>
      </c>
    </row>
    <row r="20" spans="1:8">
      <c r="A20" s="146" t="s">
        <v>194</v>
      </c>
      <c r="B20" s="62">
        <v>238</v>
      </c>
      <c r="C20" s="63">
        <v>296</v>
      </c>
      <c r="D20" s="61">
        <v>324</v>
      </c>
      <c r="E20" s="86">
        <f t="shared" si="2"/>
        <v>4.2486788444642603E-3</v>
      </c>
      <c r="F20" s="86">
        <f t="shared" si="0"/>
        <v>0.36134453781512604</v>
      </c>
      <c r="G20" s="63">
        <f t="shared" si="1"/>
        <v>86</v>
      </c>
      <c r="H20" s="63">
        <f t="shared" si="3"/>
        <v>28</v>
      </c>
    </row>
    <row r="21" spans="1:8">
      <c r="A21" s="146" t="s">
        <v>195</v>
      </c>
      <c r="B21" s="62">
        <v>88</v>
      </c>
      <c r="C21" s="63">
        <v>113</v>
      </c>
      <c r="D21" s="61">
        <v>106</v>
      </c>
      <c r="E21" s="86">
        <f t="shared" si="2"/>
        <v>1.3899998688679369E-3</v>
      </c>
      <c r="F21" s="86">
        <f t="shared" si="0"/>
        <v>0.20454545454545456</v>
      </c>
      <c r="G21" s="63">
        <f t="shared" si="1"/>
        <v>18</v>
      </c>
      <c r="H21" s="63">
        <f t="shared" si="3"/>
        <v>-7</v>
      </c>
    </row>
    <row r="22" spans="1:8">
      <c r="A22" s="146" t="s">
        <v>196</v>
      </c>
      <c r="B22" s="62">
        <v>3397</v>
      </c>
      <c r="C22" s="63">
        <v>4157</v>
      </c>
      <c r="D22" s="61">
        <v>4252</v>
      </c>
      <c r="E22" s="86">
        <f t="shared" si="2"/>
        <v>5.5757353230438372E-2</v>
      </c>
      <c r="F22" s="86">
        <f t="shared" si="0"/>
        <v>0.25169267000294376</v>
      </c>
      <c r="G22" s="63">
        <f t="shared" si="1"/>
        <v>855</v>
      </c>
      <c r="H22" s="63">
        <f t="shared" si="3"/>
        <v>95</v>
      </c>
    </row>
    <row r="23" spans="1:8">
      <c r="A23" s="146" t="s">
        <v>197</v>
      </c>
      <c r="B23" s="62">
        <v>352</v>
      </c>
      <c r="C23" s="63">
        <v>370</v>
      </c>
      <c r="D23" s="61">
        <v>267</v>
      </c>
      <c r="E23" s="86">
        <f t="shared" si="2"/>
        <v>3.5012260847899919E-3</v>
      </c>
      <c r="F23" s="86">
        <f t="shared" si="0"/>
        <v>-0.24147727272727273</v>
      </c>
      <c r="G23" s="63">
        <f t="shared" si="1"/>
        <v>-85</v>
      </c>
      <c r="H23" s="63">
        <f t="shared" si="3"/>
        <v>-103</v>
      </c>
    </row>
    <row r="24" spans="1:8">
      <c r="A24" s="146" t="s">
        <v>198</v>
      </c>
      <c r="B24" s="62">
        <v>102</v>
      </c>
      <c r="C24" s="63">
        <v>89</v>
      </c>
      <c r="D24" s="61">
        <v>108</v>
      </c>
      <c r="E24" s="86">
        <f t="shared" si="2"/>
        <v>1.4162262814880866E-3</v>
      </c>
      <c r="F24" s="86">
        <f t="shared" si="0"/>
        <v>5.8823529411764705E-2</v>
      </c>
      <c r="G24" s="63">
        <f t="shared" si="1"/>
        <v>6</v>
      </c>
      <c r="H24" s="63">
        <f t="shared" si="3"/>
        <v>19</v>
      </c>
    </row>
    <row r="25" spans="1:8">
      <c r="A25" s="146" t="s">
        <v>199</v>
      </c>
      <c r="B25" s="62">
        <v>297</v>
      </c>
      <c r="C25" s="63">
        <v>349</v>
      </c>
      <c r="D25" s="61">
        <v>571</v>
      </c>
      <c r="E25" s="86">
        <f t="shared" si="2"/>
        <v>7.4876408030527548E-3</v>
      </c>
      <c r="F25" s="86">
        <f t="shared" si="0"/>
        <v>0.92255892255892258</v>
      </c>
      <c r="G25" s="63">
        <f t="shared" si="1"/>
        <v>274</v>
      </c>
      <c r="H25" s="63">
        <f t="shared" si="3"/>
        <v>222</v>
      </c>
    </row>
    <row r="26" spans="1:8">
      <c r="A26" s="146" t="s">
        <v>200</v>
      </c>
      <c r="B26" s="62">
        <v>886</v>
      </c>
      <c r="C26" s="63">
        <v>1085</v>
      </c>
      <c r="D26" s="61">
        <v>1086</v>
      </c>
      <c r="E26" s="86">
        <f t="shared" si="2"/>
        <v>1.4240942052741316E-2</v>
      </c>
      <c r="F26" s="86">
        <f t="shared" si="0"/>
        <v>0.22573363431151242</v>
      </c>
      <c r="G26" s="63">
        <f t="shared" si="1"/>
        <v>200</v>
      </c>
      <c r="H26" s="63">
        <f t="shared" si="3"/>
        <v>1</v>
      </c>
    </row>
    <row r="27" spans="1:8">
      <c r="A27" s="146" t="s">
        <v>113</v>
      </c>
      <c r="B27" s="62">
        <v>646</v>
      </c>
      <c r="C27" s="63">
        <v>508</v>
      </c>
      <c r="D27" s="61">
        <v>471</v>
      </c>
      <c r="E27" s="86">
        <f t="shared" si="2"/>
        <v>6.1763201720452668E-3</v>
      </c>
      <c r="F27" s="86">
        <f t="shared" si="0"/>
        <v>-0.27089783281733748</v>
      </c>
      <c r="G27" s="63">
        <f t="shared" si="1"/>
        <v>-175</v>
      </c>
      <c r="H27" s="63">
        <f t="shared" si="3"/>
        <v>-37</v>
      </c>
    </row>
    <row r="28" spans="1:8">
      <c r="A28" s="146" t="s">
        <v>201</v>
      </c>
      <c r="B28" s="62">
        <v>426</v>
      </c>
      <c r="C28" s="63">
        <v>517</v>
      </c>
      <c r="D28" s="61">
        <v>476</v>
      </c>
      <c r="E28" s="86">
        <f t="shared" si="2"/>
        <v>6.2418862035956415E-3</v>
      </c>
      <c r="F28" s="86">
        <f t="shared" si="0"/>
        <v>0.11737089201877934</v>
      </c>
      <c r="G28" s="63">
        <f t="shared" si="1"/>
        <v>50</v>
      </c>
      <c r="H28" s="63">
        <f t="shared" si="3"/>
        <v>-41</v>
      </c>
    </row>
    <row r="29" spans="1:8">
      <c r="A29" s="146" t="s">
        <v>202</v>
      </c>
      <c r="B29" s="62">
        <v>252</v>
      </c>
      <c r="C29" s="63">
        <v>275</v>
      </c>
      <c r="D29" s="61">
        <v>278</v>
      </c>
      <c r="E29" s="86">
        <f t="shared" si="2"/>
        <v>3.6454713542008158E-3</v>
      </c>
      <c r="F29" s="86">
        <f t="shared" si="0"/>
        <v>0.10317460317460317</v>
      </c>
      <c r="G29" s="63">
        <f t="shared" si="1"/>
        <v>26</v>
      </c>
      <c r="H29" s="63">
        <f t="shared" si="3"/>
        <v>3</v>
      </c>
    </row>
    <row r="30" spans="1:8">
      <c r="A30" s="146" t="s">
        <v>203</v>
      </c>
      <c r="B30" s="62">
        <v>280</v>
      </c>
      <c r="C30" s="63">
        <v>349</v>
      </c>
      <c r="D30" s="61">
        <v>337</v>
      </c>
      <c r="E30" s="86">
        <f t="shared" si="2"/>
        <v>4.419150526495233E-3</v>
      </c>
      <c r="F30" s="86">
        <f t="shared" si="0"/>
        <v>0.20357142857142857</v>
      </c>
      <c r="G30" s="63">
        <f t="shared" si="1"/>
        <v>57</v>
      </c>
      <c r="H30" s="63">
        <f t="shared" si="3"/>
        <v>-12</v>
      </c>
    </row>
    <row r="31" spans="1:8">
      <c r="A31" s="146" t="s">
        <v>204</v>
      </c>
      <c r="B31" s="62">
        <v>118</v>
      </c>
      <c r="C31" s="63">
        <v>190</v>
      </c>
      <c r="D31" s="61">
        <v>116</v>
      </c>
      <c r="E31" s="86">
        <f t="shared" si="2"/>
        <v>1.5211319319686856E-3</v>
      </c>
      <c r="F31" s="86">
        <f t="shared" si="0"/>
        <v>-1.6949152542372881E-2</v>
      </c>
      <c r="G31" s="63">
        <f t="shared" si="1"/>
        <v>-2</v>
      </c>
      <c r="H31" s="63">
        <f t="shared" si="3"/>
        <v>-74</v>
      </c>
    </row>
    <row r="32" spans="1:8">
      <c r="A32" s="146" t="s">
        <v>205</v>
      </c>
      <c r="B32" s="62">
        <v>382</v>
      </c>
      <c r="C32" s="63">
        <v>453</v>
      </c>
      <c r="D32" s="61">
        <v>416</v>
      </c>
      <c r="E32" s="86">
        <f t="shared" si="2"/>
        <v>5.4550938249911486E-3</v>
      </c>
      <c r="F32" s="86">
        <f t="shared" si="0"/>
        <v>8.9005235602094238E-2</v>
      </c>
      <c r="G32" s="63">
        <f t="shared" si="1"/>
        <v>34</v>
      </c>
      <c r="H32" s="63">
        <f t="shared" si="3"/>
        <v>-37</v>
      </c>
    </row>
    <row r="33" spans="1:8">
      <c r="A33" s="146" t="s">
        <v>206</v>
      </c>
      <c r="B33" s="62">
        <v>469</v>
      </c>
      <c r="C33" s="63">
        <v>817</v>
      </c>
      <c r="D33" s="61">
        <v>755</v>
      </c>
      <c r="E33" s="86">
        <f t="shared" si="2"/>
        <v>9.9004707641065313E-3</v>
      </c>
      <c r="F33" s="86">
        <f t="shared" si="0"/>
        <v>0.60980810234541583</v>
      </c>
      <c r="G33" s="63">
        <f t="shared" si="1"/>
        <v>286</v>
      </c>
      <c r="H33" s="63">
        <f t="shared" si="3"/>
        <v>-62</v>
      </c>
    </row>
    <row r="34" spans="1:8">
      <c r="A34" s="146" t="s">
        <v>207</v>
      </c>
      <c r="B34" s="62">
        <v>1288</v>
      </c>
      <c r="C34" s="63">
        <v>2428</v>
      </c>
      <c r="D34" s="61">
        <v>1702</v>
      </c>
      <c r="E34" s="86">
        <f t="shared" si="2"/>
        <v>2.2318677139747441E-2</v>
      </c>
      <c r="F34" s="86">
        <f t="shared" ref="F34:F65" si="4">(D34-B34)/B34</f>
        <v>0.32142857142857145</v>
      </c>
      <c r="G34" s="63">
        <f t="shared" ref="G34:G65" si="5">D34-B34</f>
        <v>414</v>
      </c>
      <c r="H34" s="63">
        <f t="shared" si="3"/>
        <v>-726</v>
      </c>
    </row>
    <row r="35" spans="1:8">
      <c r="A35" s="146" t="s">
        <v>208</v>
      </c>
      <c r="B35" s="62">
        <v>276</v>
      </c>
      <c r="C35" s="63">
        <v>223</v>
      </c>
      <c r="D35" s="61">
        <v>260</v>
      </c>
      <c r="E35" s="86">
        <f t="shared" si="2"/>
        <v>3.409433640619468E-3</v>
      </c>
      <c r="F35" s="86">
        <f t="shared" si="4"/>
        <v>-5.7971014492753624E-2</v>
      </c>
      <c r="G35" s="63">
        <f t="shared" si="5"/>
        <v>-16</v>
      </c>
      <c r="H35" s="63">
        <f t="shared" si="3"/>
        <v>37</v>
      </c>
    </row>
    <row r="36" spans="1:8">
      <c r="A36" s="146" t="s">
        <v>209</v>
      </c>
      <c r="B36" s="62">
        <v>90</v>
      </c>
      <c r="C36" s="63">
        <v>71</v>
      </c>
      <c r="D36" s="61">
        <v>71</v>
      </c>
      <c r="E36" s="86">
        <f t="shared" si="2"/>
        <v>9.3103764801531622E-4</v>
      </c>
      <c r="F36" s="86">
        <f t="shared" si="4"/>
        <v>-0.21111111111111111</v>
      </c>
      <c r="G36" s="63">
        <f t="shared" si="5"/>
        <v>-19</v>
      </c>
      <c r="H36" s="63">
        <f t="shared" si="3"/>
        <v>0</v>
      </c>
    </row>
    <row r="37" spans="1:8">
      <c r="A37" s="146" t="s">
        <v>210</v>
      </c>
      <c r="B37" s="62">
        <v>19</v>
      </c>
      <c r="C37" s="63">
        <v>53</v>
      </c>
      <c r="D37" s="61">
        <v>33</v>
      </c>
      <c r="E37" s="86">
        <f t="shared" si="2"/>
        <v>4.3273580823247092E-4</v>
      </c>
      <c r="F37" s="86">
        <f t="shared" si="4"/>
        <v>0.73684210526315785</v>
      </c>
      <c r="G37" s="63">
        <f t="shared" si="5"/>
        <v>14</v>
      </c>
      <c r="H37" s="63">
        <f t="shared" si="3"/>
        <v>-20</v>
      </c>
    </row>
    <row r="38" spans="1:8">
      <c r="A38" s="146" t="s">
        <v>211</v>
      </c>
      <c r="B38" s="62">
        <v>1329</v>
      </c>
      <c r="C38" s="63">
        <v>858</v>
      </c>
      <c r="D38" s="61">
        <v>713</v>
      </c>
      <c r="E38" s="86">
        <f t="shared" si="2"/>
        <v>9.3497160990833866E-3</v>
      </c>
      <c r="F38" s="86">
        <f t="shared" si="4"/>
        <v>-0.46350639578630548</v>
      </c>
      <c r="G38" s="63">
        <f t="shared" si="5"/>
        <v>-616</v>
      </c>
      <c r="H38" s="63">
        <f t="shared" si="3"/>
        <v>-145</v>
      </c>
    </row>
    <row r="39" spans="1:8">
      <c r="A39" s="146" t="s">
        <v>212</v>
      </c>
      <c r="B39" s="62">
        <v>36</v>
      </c>
      <c r="C39" s="63">
        <v>74</v>
      </c>
      <c r="D39" s="61">
        <v>52</v>
      </c>
      <c r="E39" s="86">
        <f t="shared" si="2"/>
        <v>6.8188672812389357E-4</v>
      </c>
      <c r="F39" s="86">
        <f t="shared" si="4"/>
        <v>0.44444444444444442</v>
      </c>
      <c r="G39" s="63">
        <f t="shared" si="5"/>
        <v>16</v>
      </c>
      <c r="H39" s="63">
        <f t="shared" si="3"/>
        <v>-22</v>
      </c>
    </row>
    <row r="40" spans="1:8">
      <c r="A40" s="146" t="s">
        <v>213</v>
      </c>
      <c r="B40" s="62">
        <v>185</v>
      </c>
      <c r="C40" s="63">
        <v>193</v>
      </c>
      <c r="D40" s="61">
        <v>251</v>
      </c>
      <c r="E40" s="86">
        <f t="shared" si="2"/>
        <v>3.2914147838287939E-3</v>
      </c>
      <c r="F40" s="86">
        <f t="shared" si="4"/>
        <v>0.35675675675675678</v>
      </c>
      <c r="G40" s="63">
        <f t="shared" si="5"/>
        <v>66</v>
      </c>
      <c r="H40" s="63">
        <f t="shared" si="3"/>
        <v>58</v>
      </c>
    </row>
    <row r="41" spans="1:8">
      <c r="A41" s="146" t="s">
        <v>214</v>
      </c>
      <c r="B41" s="62">
        <v>18511</v>
      </c>
      <c r="C41" s="63">
        <v>23798</v>
      </c>
      <c r="D41" s="61">
        <v>23779</v>
      </c>
      <c r="E41" s="86">
        <f t="shared" si="2"/>
        <v>0.31181893284727047</v>
      </c>
      <c r="F41" s="86">
        <f t="shared" si="4"/>
        <v>0.28458754254227214</v>
      </c>
      <c r="G41" s="63">
        <f t="shared" si="5"/>
        <v>5268</v>
      </c>
      <c r="H41" s="63">
        <f t="shared" si="3"/>
        <v>-19</v>
      </c>
    </row>
    <row r="42" spans="1:8">
      <c r="A42" s="146" t="s">
        <v>215</v>
      </c>
      <c r="B42" s="62">
        <v>5060</v>
      </c>
      <c r="C42" s="63">
        <v>5542</v>
      </c>
      <c r="D42" s="61">
        <v>5547</v>
      </c>
      <c r="E42" s="86">
        <f t="shared" si="2"/>
        <v>7.2738955401985342E-2</v>
      </c>
      <c r="F42" s="86">
        <f t="shared" si="4"/>
        <v>9.6245059288537549E-2</v>
      </c>
      <c r="G42" s="63">
        <f t="shared" si="5"/>
        <v>487</v>
      </c>
      <c r="H42" s="63">
        <f t="shared" si="3"/>
        <v>5</v>
      </c>
    </row>
    <row r="43" spans="1:8">
      <c r="A43" s="146" t="s">
        <v>216</v>
      </c>
      <c r="B43" s="62">
        <v>921</v>
      </c>
      <c r="C43" s="63">
        <v>958</v>
      </c>
      <c r="D43" s="61">
        <v>897</v>
      </c>
      <c r="E43" s="86">
        <f t="shared" si="2"/>
        <v>1.1762546060137165E-2</v>
      </c>
      <c r="F43" s="86">
        <f t="shared" si="4"/>
        <v>-2.6058631921824105E-2</v>
      </c>
      <c r="G43" s="63">
        <f t="shared" si="5"/>
        <v>-24</v>
      </c>
      <c r="H43" s="63">
        <f t="shared" si="3"/>
        <v>-61</v>
      </c>
    </row>
    <row r="44" spans="1:8">
      <c r="A44" s="146" t="s">
        <v>217</v>
      </c>
      <c r="B44" s="62">
        <v>128</v>
      </c>
      <c r="C44" s="63">
        <v>160</v>
      </c>
      <c r="D44" s="61">
        <v>182</v>
      </c>
      <c r="E44" s="86">
        <f t="shared" si="2"/>
        <v>2.3866035484336277E-3</v>
      </c>
      <c r="F44" s="86">
        <f t="shared" si="4"/>
        <v>0.421875</v>
      </c>
      <c r="G44" s="63">
        <f t="shared" si="5"/>
        <v>54</v>
      </c>
      <c r="H44" s="63">
        <f t="shared" si="3"/>
        <v>22</v>
      </c>
    </row>
    <row r="45" spans="1:8">
      <c r="A45" s="146" t="s">
        <v>218</v>
      </c>
      <c r="B45" s="62">
        <v>115</v>
      </c>
      <c r="C45" s="63">
        <v>261</v>
      </c>
      <c r="D45" s="61">
        <v>298</v>
      </c>
      <c r="E45" s="86">
        <f t="shared" si="2"/>
        <v>3.9077354804023133E-3</v>
      </c>
      <c r="F45" s="86">
        <f t="shared" si="4"/>
        <v>1.5913043478260869</v>
      </c>
      <c r="G45" s="63">
        <f t="shared" si="5"/>
        <v>183</v>
      </c>
      <c r="H45" s="63">
        <f t="shared" si="3"/>
        <v>37</v>
      </c>
    </row>
    <row r="46" spans="1:8">
      <c r="A46" s="146" t="s">
        <v>219</v>
      </c>
      <c r="B46" s="62">
        <v>49</v>
      </c>
      <c r="C46" s="63">
        <v>55</v>
      </c>
      <c r="D46" s="61">
        <v>51</v>
      </c>
      <c r="E46" s="86">
        <f t="shared" si="2"/>
        <v>6.6877352181381872E-4</v>
      </c>
      <c r="F46" s="86">
        <f t="shared" si="4"/>
        <v>4.0816326530612242E-2</v>
      </c>
      <c r="G46" s="63">
        <f t="shared" si="5"/>
        <v>2</v>
      </c>
      <c r="H46" s="63">
        <f t="shared" si="3"/>
        <v>-4</v>
      </c>
    </row>
    <row r="47" spans="1:8">
      <c r="A47" s="146" t="s">
        <v>220</v>
      </c>
      <c r="B47" s="62">
        <v>148</v>
      </c>
      <c r="C47" s="63">
        <v>295</v>
      </c>
      <c r="D47" s="61">
        <v>211</v>
      </c>
      <c r="E47" s="86">
        <f t="shared" si="2"/>
        <v>2.7668865314257989E-3</v>
      </c>
      <c r="F47" s="86">
        <f t="shared" si="4"/>
        <v>0.42567567567567566</v>
      </c>
      <c r="G47" s="63">
        <f t="shared" si="5"/>
        <v>63</v>
      </c>
      <c r="H47" s="63">
        <f t="shared" si="3"/>
        <v>-84</v>
      </c>
    </row>
    <row r="48" spans="1:8">
      <c r="A48" s="146" t="s">
        <v>221</v>
      </c>
      <c r="B48" s="62">
        <v>870</v>
      </c>
      <c r="C48" s="63">
        <v>1193</v>
      </c>
      <c r="D48" s="61">
        <v>1358</v>
      </c>
      <c r="E48" s="86">
        <f t="shared" si="2"/>
        <v>1.7807734169081681E-2</v>
      </c>
      <c r="F48" s="86">
        <f t="shared" si="4"/>
        <v>0.56091954022988511</v>
      </c>
      <c r="G48" s="63">
        <f t="shared" si="5"/>
        <v>488</v>
      </c>
      <c r="H48" s="63">
        <f t="shared" si="3"/>
        <v>165</v>
      </c>
    </row>
    <row r="49" spans="1:8">
      <c r="A49" s="146" t="s">
        <v>223</v>
      </c>
      <c r="B49" s="62">
        <v>33</v>
      </c>
      <c r="C49" s="63">
        <v>25</v>
      </c>
      <c r="D49" s="61">
        <v>28</v>
      </c>
      <c r="E49" s="86">
        <f t="shared" si="2"/>
        <v>3.6716977668209655E-4</v>
      </c>
      <c r="F49" s="86">
        <f t="shared" si="4"/>
        <v>-0.15151515151515152</v>
      </c>
      <c r="G49" s="63">
        <f t="shared" si="5"/>
        <v>-5</v>
      </c>
      <c r="H49" s="63">
        <f t="shared" si="3"/>
        <v>3</v>
      </c>
    </row>
    <row r="50" spans="1:8">
      <c r="A50" s="146" t="s">
        <v>131</v>
      </c>
      <c r="B50" s="62">
        <v>140</v>
      </c>
      <c r="C50" s="63">
        <v>142</v>
      </c>
      <c r="D50" s="61">
        <v>155</v>
      </c>
      <c r="E50" s="86">
        <f t="shared" si="2"/>
        <v>2.0325469780616058E-3</v>
      </c>
      <c r="F50" s="86">
        <f t="shared" si="4"/>
        <v>0.10714285714285714</v>
      </c>
      <c r="G50" s="63">
        <f t="shared" si="5"/>
        <v>15</v>
      </c>
      <c r="H50" s="63">
        <f t="shared" si="3"/>
        <v>13</v>
      </c>
    </row>
    <row r="51" spans="1:8">
      <c r="A51" s="146" t="s">
        <v>224</v>
      </c>
      <c r="B51" s="62">
        <v>284</v>
      </c>
      <c r="C51" s="63">
        <v>321</v>
      </c>
      <c r="D51" s="61">
        <v>288</v>
      </c>
      <c r="E51" s="86">
        <f t="shared" si="2"/>
        <v>3.7766034173015643E-3</v>
      </c>
      <c r="F51" s="86">
        <f t="shared" si="4"/>
        <v>1.4084507042253521E-2</v>
      </c>
      <c r="G51" s="63">
        <f t="shared" si="5"/>
        <v>4</v>
      </c>
      <c r="H51" s="63">
        <f t="shared" si="3"/>
        <v>-33</v>
      </c>
    </row>
    <row r="52" spans="1:8">
      <c r="A52" s="146" t="s">
        <v>222</v>
      </c>
      <c r="B52" s="62">
        <v>85</v>
      </c>
      <c r="C52" s="63">
        <v>85</v>
      </c>
      <c r="D52" s="61">
        <v>118</v>
      </c>
      <c r="E52" s="86">
        <f t="shared" si="2"/>
        <v>1.5473583445888353E-3</v>
      </c>
      <c r="F52" s="86">
        <f t="shared" si="4"/>
        <v>0.38823529411764707</v>
      </c>
      <c r="G52" s="63">
        <f t="shared" si="5"/>
        <v>33</v>
      </c>
      <c r="H52" s="63">
        <f t="shared" si="3"/>
        <v>33</v>
      </c>
    </row>
    <row r="53" spans="1:8">
      <c r="A53" s="146" t="s">
        <v>225</v>
      </c>
      <c r="B53" s="62">
        <v>2002</v>
      </c>
      <c r="C53" s="63">
        <v>2951</v>
      </c>
      <c r="D53" s="61">
        <v>2974</v>
      </c>
      <c r="E53" s="86">
        <f t="shared" si="2"/>
        <v>3.8998675566162683E-2</v>
      </c>
      <c r="F53" s="86">
        <f t="shared" si="4"/>
        <v>0.48551448551448551</v>
      </c>
      <c r="G53" s="63">
        <f t="shared" si="5"/>
        <v>972</v>
      </c>
      <c r="H53" s="63">
        <f t="shared" si="3"/>
        <v>23</v>
      </c>
    </row>
    <row r="54" spans="1:8">
      <c r="A54" s="146" t="s">
        <v>226</v>
      </c>
      <c r="B54" s="62">
        <v>900</v>
      </c>
      <c r="C54" s="63">
        <v>1158</v>
      </c>
      <c r="D54" s="61">
        <v>1121</v>
      </c>
      <c r="E54" s="86">
        <f t="shared" si="2"/>
        <v>1.4699904273593937E-2</v>
      </c>
      <c r="F54" s="86">
        <f t="shared" si="4"/>
        <v>0.24555555555555555</v>
      </c>
      <c r="G54" s="63">
        <f t="shared" si="5"/>
        <v>221</v>
      </c>
      <c r="H54" s="63">
        <f t="shared" si="3"/>
        <v>-37</v>
      </c>
    </row>
    <row r="55" spans="1:8">
      <c r="A55" s="146" t="s">
        <v>227</v>
      </c>
      <c r="B55" s="62">
        <v>315</v>
      </c>
      <c r="C55" s="63">
        <v>428</v>
      </c>
      <c r="D55" s="61">
        <v>328</v>
      </c>
      <c r="E55" s="86">
        <f t="shared" si="2"/>
        <v>4.3011316697045597E-3</v>
      </c>
      <c r="F55" s="86">
        <f t="shared" si="4"/>
        <v>4.1269841269841269E-2</v>
      </c>
      <c r="G55" s="63">
        <f t="shared" si="5"/>
        <v>13</v>
      </c>
      <c r="H55" s="63">
        <f t="shared" si="3"/>
        <v>-100</v>
      </c>
    </row>
    <row r="56" spans="1:8">
      <c r="A56" s="146" t="s">
        <v>228</v>
      </c>
      <c r="B56" s="62">
        <v>467</v>
      </c>
      <c r="C56" s="63">
        <v>541</v>
      </c>
      <c r="D56" s="61">
        <v>639</v>
      </c>
      <c r="E56" s="86">
        <f t="shared" si="2"/>
        <v>8.3793388321378465E-3</v>
      </c>
      <c r="F56" s="86">
        <f t="shared" si="4"/>
        <v>0.3683083511777302</v>
      </c>
      <c r="G56" s="63">
        <f t="shared" si="5"/>
        <v>172</v>
      </c>
      <c r="H56" s="63">
        <f t="shared" si="3"/>
        <v>98</v>
      </c>
    </row>
    <row r="57" spans="1:8">
      <c r="A57" s="146" t="s">
        <v>229</v>
      </c>
      <c r="B57" s="62">
        <v>1301</v>
      </c>
      <c r="C57" s="63">
        <v>1294</v>
      </c>
      <c r="D57" s="61">
        <v>1316</v>
      </c>
      <c r="E57" s="86">
        <f t="shared" si="2"/>
        <v>1.7256979504058537E-2</v>
      </c>
      <c r="F57" s="86">
        <f t="shared" si="4"/>
        <v>1.1529592621060722E-2</v>
      </c>
      <c r="G57" s="63">
        <f t="shared" si="5"/>
        <v>15</v>
      </c>
      <c r="H57" s="63">
        <f t="shared" si="3"/>
        <v>22</v>
      </c>
    </row>
    <row r="58" spans="1:8">
      <c r="A58" s="146" t="s">
        <v>230</v>
      </c>
      <c r="B58" s="62">
        <v>206</v>
      </c>
      <c r="C58" s="63">
        <v>250</v>
      </c>
      <c r="D58" s="61">
        <v>232</v>
      </c>
      <c r="E58" s="86">
        <f t="shared" si="2"/>
        <v>3.0422638639373712E-3</v>
      </c>
      <c r="F58" s="86">
        <f t="shared" si="4"/>
        <v>0.12621359223300971</v>
      </c>
      <c r="G58" s="63">
        <f t="shared" si="5"/>
        <v>26</v>
      </c>
      <c r="H58" s="63">
        <f t="shared" si="3"/>
        <v>-18</v>
      </c>
    </row>
    <row r="59" spans="1:8">
      <c r="A59" s="146" t="s">
        <v>231</v>
      </c>
      <c r="B59" s="62">
        <v>1353</v>
      </c>
      <c r="C59" s="63">
        <v>1426</v>
      </c>
      <c r="D59" s="61">
        <v>1377</v>
      </c>
      <c r="E59" s="86">
        <f t="shared" si="2"/>
        <v>1.8056885088973105E-2</v>
      </c>
      <c r="F59" s="86">
        <f t="shared" si="4"/>
        <v>1.7738359201773836E-2</v>
      </c>
      <c r="G59" s="63">
        <f t="shared" si="5"/>
        <v>24</v>
      </c>
      <c r="H59" s="63">
        <f t="shared" si="3"/>
        <v>-49</v>
      </c>
    </row>
    <row r="60" spans="1:8">
      <c r="A60" s="146" t="s">
        <v>232</v>
      </c>
      <c r="B60" s="62">
        <v>646</v>
      </c>
      <c r="C60" s="63">
        <v>803</v>
      </c>
      <c r="D60" s="61">
        <v>677</v>
      </c>
      <c r="E60" s="86">
        <f t="shared" si="2"/>
        <v>8.8776406719206918E-3</v>
      </c>
      <c r="F60" s="86">
        <f t="shared" si="4"/>
        <v>4.7987616099071206E-2</v>
      </c>
      <c r="G60" s="63">
        <f t="shared" si="5"/>
        <v>31</v>
      </c>
      <c r="H60" s="63">
        <f t="shared" si="3"/>
        <v>-126</v>
      </c>
    </row>
    <row r="61" spans="1:8">
      <c r="A61" s="146" t="s">
        <v>233</v>
      </c>
      <c r="B61" s="62">
        <v>46</v>
      </c>
      <c r="C61" s="63">
        <v>50</v>
      </c>
      <c r="D61" s="61">
        <v>51</v>
      </c>
      <c r="E61" s="86">
        <f t="shared" si="2"/>
        <v>6.6877352181381872E-4</v>
      </c>
      <c r="F61" s="86">
        <f t="shared" si="4"/>
        <v>0.10869565217391304</v>
      </c>
      <c r="G61" s="63">
        <f t="shared" si="5"/>
        <v>5</v>
      </c>
      <c r="H61" s="63">
        <f t="shared" si="3"/>
        <v>1</v>
      </c>
    </row>
    <row r="62" spans="1:8">
      <c r="A62" s="146" t="s">
        <v>234</v>
      </c>
      <c r="B62" s="62">
        <v>155</v>
      </c>
      <c r="C62" s="63">
        <v>171</v>
      </c>
      <c r="D62" s="61">
        <v>141</v>
      </c>
      <c r="E62" s="86">
        <f t="shared" si="2"/>
        <v>1.8489620897205576E-3</v>
      </c>
      <c r="F62" s="86">
        <f t="shared" si="4"/>
        <v>-9.0322580645161285E-2</v>
      </c>
      <c r="G62" s="63">
        <f t="shared" si="5"/>
        <v>-14</v>
      </c>
      <c r="H62" s="63">
        <f t="shared" si="3"/>
        <v>-30</v>
      </c>
    </row>
    <row r="63" spans="1:8">
      <c r="A63" s="146" t="s">
        <v>235</v>
      </c>
      <c r="B63" s="62">
        <v>168</v>
      </c>
      <c r="C63" s="63">
        <v>191</v>
      </c>
      <c r="D63" s="61">
        <v>146</v>
      </c>
      <c r="E63" s="86">
        <f t="shared" si="2"/>
        <v>1.9145281212709319E-3</v>
      </c>
      <c r="F63" s="86">
        <f t="shared" si="4"/>
        <v>-0.13095238095238096</v>
      </c>
      <c r="G63" s="63">
        <f t="shared" si="5"/>
        <v>-22</v>
      </c>
      <c r="H63" s="63">
        <f t="shared" si="3"/>
        <v>-45</v>
      </c>
    </row>
    <row r="64" spans="1:8">
      <c r="A64" s="146" t="s">
        <v>236</v>
      </c>
      <c r="B64" s="62">
        <v>400</v>
      </c>
      <c r="C64" s="63">
        <v>314</v>
      </c>
      <c r="D64" s="61">
        <v>315</v>
      </c>
      <c r="E64" s="86">
        <f t="shared" si="2"/>
        <v>4.1306599876735862E-3</v>
      </c>
      <c r="F64" s="86">
        <f t="shared" si="4"/>
        <v>-0.21249999999999999</v>
      </c>
      <c r="G64" s="63">
        <f t="shared" si="5"/>
        <v>-85</v>
      </c>
      <c r="H64" s="63">
        <f t="shared" si="3"/>
        <v>1</v>
      </c>
    </row>
    <row r="65" spans="1:8">
      <c r="A65" s="146" t="s">
        <v>237</v>
      </c>
      <c r="B65" s="62">
        <v>351</v>
      </c>
      <c r="C65" s="63">
        <v>303</v>
      </c>
      <c r="D65" s="61">
        <v>277</v>
      </c>
      <c r="E65" s="86">
        <f t="shared" si="2"/>
        <v>3.6323581478907409E-3</v>
      </c>
      <c r="F65" s="86">
        <f t="shared" si="4"/>
        <v>-0.21082621082621084</v>
      </c>
      <c r="G65" s="63">
        <f t="shared" si="5"/>
        <v>-74</v>
      </c>
      <c r="H65" s="63">
        <f t="shared" si="3"/>
        <v>-26</v>
      </c>
    </row>
    <row r="66" spans="1:8">
      <c r="A66" s="146" t="s">
        <v>238</v>
      </c>
      <c r="B66" s="62">
        <v>231</v>
      </c>
      <c r="C66" s="63">
        <v>229</v>
      </c>
      <c r="D66" s="61">
        <v>197</v>
      </c>
      <c r="E66" s="86">
        <f t="shared" si="2"/>
        <v>2.5833016430847505E-3</v>
      </c>
      <c r="F66" s="86">
        <f t="shared" ref="F66:F83" si="6">(D66-B66)/B66</f>
        <v>-0.1471861471861472</v>
      </c>
      <c r="G66" s="63">
        <f t="shared" ref="G66:G83" si="7">D66-B66</f>
        <v>-34</v>
      </c>
      <c r="H66" s="63">
        <f t="shared" si="3"/>
        <v>-32</v>
      </c>
    </row>
    <row r="67" spans="1:8">
      <c r="A67" s="146" t="s">
        <v>239</v>
      </c>
      <c r="B67" s="62">
        <v>679</v>
      </c>
      <c r="C67" s="63">
        <v>807</v>
      </c>
      <c r="D67" s="61">
        <v>889</v>
      </c>
      <c r="E67" s="86">
        <f t="shared" ref="E67:E83" si="8">D67/$D$83</f>
        <v>1.1657640409656566E-2</v>
      </c>
      <c r="F67" s="86">
        <f t="shared" si="6"/>
        <v>0.30927835051546393</v>
      </c>
      <c r="G67" s="63">
        <f t="shared" si="7"/>
        <v>210</v>
      </c>
      <c r="H67" s="63">
        <f t="shared" ref="H67:H83" si="9">D67-C67</f>
        <v>82</v>
      </c>
    </row>
    <row r="68" spans="1:8">
      <c r="A68" s="146" t="s">
        <v>240</v>
      </c>
      <c r="B68" s="62">
        <v>862</v>
      </c>
      <c r="C68" s="63">
        <v>664</v>
      </c>
      <c r="D68" s="61">
        <v>630</v>
      </c>
      <c r="E68" s="86">
        <f t="shared" si="8"/>
        <v>8.2613199753471724E-3</v>
      </c>
      <c r="F68" s="86">
        <f t="shared" si="6"/>
        <v>-0.26914153132250579</v>
      </c>
      <c r="G68" s="63">
        <f t="shared" si="7"/>
        <v>-232</v>
      </c>
      <c r="H68" s="63">
        <f t="shared" si="9"/>
        <v>-34</v>
      </c>
    </row>
    <row r="69" spans="1:8">
      <c r="A69" s="146" t="s">
        <v>241</v>
      </c>
      <c r="B69" s="62">
        <v>87</v>
      </c>
      <c r="C69" s="63">
        <v>112</v>
      </c>
      <c r="D69" s="61">
        <v>104</v>
      </c>
      <c r="E69" s="86">
        <f t="shared" si="8"/>
        <v>1.3637734562477871E-3</v>
      </c>
      <c r="F69" s="86">
        <f t="shared" si="6"/>
        <v>0.19540229885057472</v>
      </c>
      <c r="G69" s="63">
        <f t="shared" si="7"/>
        <v>17</v>
      </c>
      <c r="H69" s="63">
        <f t="shared" si="9"/>
        <v>-8</v>
      </c>
    </row>
    <row r="70" spans="1:8">
      <c r="A70" s="146" t="s">
        <v>242</v>
      </c>
      <c r="B70" s="62">
        <v>100</v>
      </c>
      <c r="C70" s="63">
        <v>92</v>
      </c>
      <c r="D70" s="61">
        <v>81</v>
      </c>
      <c r="E70" s="86">
        <f t="shared" si="8"/>
        <v>1.0621697111160651E-3</v>
      </c>
      <c r="F70" s="86">
        <f t="shared" si="6"/>
        <v>-0.19</v>
      </c>
      <c r="G70" s="63">
        <f t="shared" si="7"/>
        <v>-19</v>
      </c>
      <c r="H70" s="63">
        <f t="shared" si="9"/>
        <v>-11</v>
      </c>
    </row>
    <row r="71" spans="1:8">
      <c r="A71" s="146" t="s">
        <v>243</v>
      </c>
      <c r="B71" s="62">
        <v>260</v>
      </c>
      <c r="C71" s="63">
        <v>311</v>
      </c>
      <c r="D71" s="61">
        <v>312</v>
      </c>
      <c r="E71" s="86">
        <f t="shared" si="8"/>
        <v>4.0913203687433612E-3</v>
      </c>
      <c r="F71" s="86">
        <f t="shared" si="6"/>
        <v>0.2</v>
      </c>
      <c r="G71" s="63">
        <f t="shared" si="7"/>
        <v>52</v>
      </c>
      <c r="H71" s="63">
        <f t="shared" si="9"/>
        <v>1</v>
      </c>
    </row>
    <row r="72" spans="1:8">
      <c r="A72" s="146" t="s">
        <v>244</v>
      </c>
      <c r="B72" s="62">
        <v>524</v>
      </c>
      <c r="C72" s="63">
        <v>657</v>
      </c>
      <c r="D72" s="61">
        <v>538</v>
      </c>
      <c r="E72" s="86">
        <f t="shared" si="8"/>
        <v>7.0549049948202833E-3</v>
      </c>
      <c r="F72" s="86">
        <f t="shared" si="6"/>
        <v>2.6717557251908396E-2</v>
      </c>
      <c r="G72" s="63">
        <f t="shared" si="7"/>
        <v>14</v>
      </c>
      <c r="H72" s="63">
        <f t="shared" si="9"/>
        <v>-119</v>
      </c>
    </row>
    <row r="73" spans="1:8">
      <c r="A73" s="146" t="s">
        <v>245</v>
      </c>
      <c r="B73" s="62">
        <v>82</v>
      </c>
      <c r="C73" s="63">
        <v>129</v>
      </c>
      <c r="D73" s="61">
        <v>93</v>
      </c>
      <c r="E73" s="86">
        <f t="shared" si="8"/>
        <v>1.2195281868369635E-3</v>
      </c>
      <c r="F73" s="86">
        <f t="shared" si="6"/>
        <v>0.13414634146341464</v>
      </c>
      <c r="G73" s="63">
        <f t="shared" si="7"/>
        <v>11</v>
      </c>
      <c r="H73" s="63">
        <f t="shared" si="9"/>
        <v>-36</v>
      </c>
    </row>
    <row r="74" spans="1:8">
      <c r="A74" s="146" t="s">
        <v>246</v>
      </c>
      <c r="B74" s="62">
        <v>1465</v>
      </c>
      <c r="C74" s="63">
        <v>2378</v>
      </c>
      <c r="D74" s="61">
        <v>1979</v>
      </c>
      <c r="E74" s="86">
        <f t="shared" si="8"/>
        <v>2.5951035287638181E-2</v>
      </c>
      <c r="F74" s="86">
        <f t="shared" si="6"/>
        <v>0.3508532423208191</v>
      </c>
      <c r="G74" s="63">
        <f t="shared" si="7"/>
        <v>514</v>
      </c>
      <c r="H74" s="63">
        <f t="shared" si="9"/>
        <v>-399</v>
      </c>
    </row>
    <row r="75" spans="1:8">
      <c r="A75" s="146" t="s">
        <v>247</v>
      </c>
      <c r="B75" s="62">
        <v>200</v>
      </c>
      <c r="C75" s="63">
        <v>295</v>
      </c>
      <c r="D75" s="61">
        <v>241</v>
      </c>
      <c r="E75" s="86">
        <f t="shared" si="8"/>
        <v>3.1602827207280453E-3</v>
      </c>
      <c r="F75" s="86">
        <f t="shared" si="6"/>
        <v>0.20499999999999999</v>
      </c>
      <c r="G75" s="63">
        <f t="shared" si="7"/>
        <v>41</v>
      </c>
      <c r="H75" s="63">
        <f t="shared" si="9"/>
        <v>-54</v>
      </c>
    </row>
    <row r="76" spans="1:8">
      <c r="A76" s="146" t="s">
        <v>248</v>
      </c>
      <c r="B76" s="62">
        <v>650</v>
      </c>
      <c r="C76" s="63">
        <v>587</v>
      </c>
      <c r="D76" s="61">
        <v>582</v>
      </c>
      <c r="E76" s="86">
        <f t="shared" si="8"/>
        <v>7.6318860724635777E-3</v>
      </c>
      <c r="F76" s="86">
        <f t="shared" si="6"/>
        <v>-0.10461538461538461</v>
      </c>
      <c r="G76" s="63">
        <f t="shared" si="7"/>
        <v>-68</v>
      </c>
      <c r="H76" s="63">
        <f t="shared" si="9"/>
        <v>-5</v>
      </c>
    </row>
    <row r="77" spans="1:8">
      <c r="A77" s="146" t="s">
        <v>249</v>
      </c>
      <c r="B77" s="62">
        <v>23</v>
      </c>
      <c r="C77" s="63">
        <v>15</v>
      </c>
      <c r="D77" s="61">
        <v>23</v>
      </c>
      <c r="E77" s="86">
        <f t="shared" si="8"/>
        <v>3.0160374513172217E-4</v>
      </c>
      <c r="F77" s="86">
        <f t="shared" si="6"/>
        <v>0</v>
      </c>
      <c r="G77" s="63">
        <f t="shared" si="7"/>
        <v>0</v>
      </c>
      <c r="H77" s="63">
        <f t="shared" si="9"/>
        <v>8</v>
      </c>
    </row>
    <row r="78" spans="1:8">
      <c r="A78" s="146" t="s">
        <v>250</v>
      </c>
      <c r="B78" s="62">
        <v>502</v>
      </c>
      <c r="C78" s="63">
        <v>475</v>
      </c>
      <c r="D78" s="61">
        <v>470</v>
      </c>
      <c r="E78" s="86">
        <f t="shared" si="8"/>
        <v>6.1632069657351915E-3</v>
      </c>
      <c r="F78" s="86">
        <f t="shared" si="6"/>
        <v>-6.3745019920318724E-2</v>
      </c>
      <c r="G78" s="63">
        <f t="shared" si="7"/>
        <v>-32</v>
      </c>
      <c r="H78" s="63">
        <f t="shared" si="9"/>
        <v>-5</v>
      </c>
    </row>
    <row r="79" spans="1:8">
      <c r="A79" s="146" t="s">
        <v>251</v>
      </c>
      <c r="B79" s="62">
        <v>315</v>
      </c>
      <c r="C79" s="63">
        <v>281</v>
      </c>
      <c r="D79" s="61">
        <v>234</v>
      </c>
      <c r="E79" s="86">
        <f t="shared" si="8"/>
        <v>3.0684902765575209E-3</v>
      </c>
      <c r="F79" s="86">
        <f t="shared" si="6"/>
        <v>-0.25714285714285712</v>
      </c>
      <c r="G79" s="63">
        <f t="shared" si="7"/>
        <v>-81</v>
      </c>
      <c r="H79" s="63">
        <f t="shared" si="9"/>
        <v>-47</v>
      </c>
    </row>
    <row r="80" spans="1:8">
      <c r="A80" s="146" t="s">
        <v>252</v>
      </c>
      <c r="B80" s="62">
        <v>181</v>
      </c>
      <c r="C80" s="63">
        <v>270</v>
      </c>
      <c r="D80" s="61">
        <v>235</v>
      </c>
      <c r="E80" s="86">
        <f t="shared" si="8"/>
        <v>3.0816034828675958E-3</v>
      </c>
      <c r="F80" s="86">
        <f t="shared" si="6"/>
        <v>0.2983425414364641</v>
      </c>
      <c r="G80" s="63">
        <f t="shared" si="7"/>
        <v>54</v>
      </c>
      <c r="H80" s="63">
        <f t="shared" si="9"/>
        <v>-35</v>
      </c>
    </row>
    <row r="81" spans="1:9">
      <c r="A81" s="146" t="s">
        <v>253</v>
      </c>
      <c r="B81" s="62">
        <v>169</v>
      </c>
      <c r="C81" s="63">
        <v>189</v>
      </c>
      <c r="D81" s="61">
        <v>150</v>
      </c>
      <c r="E81" s="86">
        <f t="shared" si="8"/>
        <v>1.9669809465112315E-3</v>
      </c>
      <c r="F81" s="86">
        <f t="shared" si="6"/>
        <v>-0.11242603550295859</v>
      </c>
      <c r="G81" s="63">
        <f t="shared" si="7"/>
        <v>-19</v>
      </c>
      <c r="H81" s="63">
        <f t="shared" si="9"/>
        <v>-39</v>
      </c>
    </row>
    <row r="82" spans="1:9" ht="15" thickBot="1">
      <c r="A82" s="146" t="s">
        <v>254</v>
      </c>
      <c r="B82" s="62">
        <v>331</v>
      </c>
      <c r="C82" s="63">
        <v>461</v>
      </c>
      <c r="D82" s="61">
        <v>382</v>
      </c>
      <c r="E82" s="86">
        <f t="shared" si="8"/>
        <v>5.0092448104486027E-3</v>
      </c>
      <c r="F82" s="86">
        <f t="shared" si="6"/>
        <v>0.15407854984894259</v>
      </c>
      <c r="G82" s="63">
        <f t="shared" si="7"/>
        <v>51</v>
      </c>
      <c r="H82" s="63">
        <f t="shared" si="9"/>
        <v>-79</v>
      </c>
    </row>
    <row r="83" spans="1:9" s="12" customFormat="1" ht="15" thickBot="1">
      <c r="A83" s="144" t="s">
        <v>174</v>
      </c>
      <c r="B83" s="89">
        <v>64623</v>
      </c>
      <c r="C83" s="90">
        <v>78348</v>
      </c>
      <c r="D83" s="119">
        <v>76259</v>
      </c>
      <c r="E83" s="92">
        <f t="shared" si="8"/>
        <v>1</v>
      </c>
      <c r="F83" s="92">
        <f t="shared" si="6"/>
        <v>0.18005973105550654</v>
      </c>
      <c r="G83" s="90">
        <f t="shared" si="7"/>
        <v>11636</v>
      </c>
      <c r="H83" s="90">
        <f t="shared" si="9"/>
        <v>-2089</v>
      </c>
      <c r="I83" s="2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tabSelected="1" workbookViewId="0">
      <pane ySplit="1" topLeftCell="A68" activePane="bottomLeft" state="frozen"/>
      <selection pane="bottomLeft" activeCell="B84" sqref="B84"/>
    </sheetView>
  </sheetViews>
  <sheetFormatPr defaultColWidth="8.81640625" defaultRowHeight="16.5" customHeight="1"/>
  <cols>
    <col min="1" max="1" width="18.26953125" style="8" bestFit="1" customWidth="1"/>
    <col min="2" max="2" width="12" style="8" customWidth="1"/>
    <col min="3" max="3" width="12" style="8" bestFit="1" customWidth="1"/>
    <col min="4" max="4" width="12" style="8" customWidth="1"/>
    <col min="5" max="5" width="21.453125" style="8" customWidth="1"/>
    <col min="6" max="6" width="31.1796875" style="8" customWidth="1"/>
    <col min="7" max="7" width="36.7265625" style="8" customWidth="1"/>
    <col min="8" max="16384" width="8.81640625" style="8"/>
  </cols>
  <sheetData>
    <row r="1" spans="1:8" ht="55.5" customHeight="1" thickBot="1">
      <c r="A1" s="25" t="s">
        <v>175</v>
      </c>
      <c r="B1" s="4">
        <v>41730</v>
      </c>
      <c r="C1" s="4">
        <v>42064</v>
      </c>
      <c r="D1" s="4">
        <v>42095</v>
      </c>
      <c r="E1" s="1" t="s">
        <v>276</v>
      </c>
      <c r="F1" s="2" t="s">
        <v>294</v>
      </c>
      <c r="G1" s="2" t="s">
        <v>295</v>
      </c>
      <c r="H1" s="2" t="s">
        <v>267</v>
      </c>
    </row>
    <row r="2" spans="1:8" ht="16.5" customHeight="1">
      <c r="A2" s="145" t="s">
        <v>176</v>
      </c>
      <c r="B2" s="81">
        <v>1026</v>
      </c>
      <c r="C2" s="82">
        <v>1015</v>
      </c>
      <c r="D2" s="133">
        <v>965</v>
      </c>
      <c r="E2" s="85">
        <f>D2/$D$83</f>
        <v>3.0267862743868012E-2</v>
      </c>
      <c r="F2" s="85">
        <f t="shared" ref="F2:F33" si="0">(D2-B2)/B2</f>
        <v>-5.9454191033138398E-2</v>
      </c>
      <c r="G2" s="82">
        <f t="shared" ref="G2:G33" si="1">D2-B2</f>
        <v>-61</v>
      </c>
      <c r="H2" s="82">
        <f>D2-C2</f>
        <v>-50</v>
      </c>
    </row>
    <row r="3" spans="1:8" ht="16.5" customHeight="1">
      <c r="A3" s="146" t="s">
        <v>177</v>
      </c>
      <c r="B3" s="62">
        <v>92</v>
      </c>
      <c r="C3" s="63">
        <v>80</v>
      </c>
      <c r="D3" s="61">
        <v>113</v>
      </c>
      <c r="E3" s="86">
        <f t="shared" ref="E3:E66" si="2">D3/$D$83</f>
        <v>3.5443196788156328E-3</v>
      </c>
      <c r="F3" s="86">
        <f t="shared" si="0"/>
        <v>0.22826086956521738</v>
      </c>
      <c r="G3" s="63">
        <f t="shared" si="1"/>
        <v>21</v>
      </c>
      <c r="H3" s="63">
        <f t="shared" ref="H3:H66" si="3">D3-C3</f>
        <v>33</v>
      </c>
    </row>
    <row r="4" spans="1:8" ht="16.5" customHeight="1">
      <c r="A4" s="146" t="s">
        <v>178</v>
      </c>
      <c r="B4" s="62">
        <v>187</v>
      </c>
      <c r="C4" s="63">
        <v>179</v>
      </c>
      <c r="D4" s="61">
        <v>146</v>
      </c>
      <c r="E4" s="86">
        <f t="shared" si="2"/>
        <v>4.5793864876732954E-3</v>
      </c>
      <c r="F4" s="86">
        <f t="shared" si="0"/>
        <v>-0.21925133689839571</v>
      </c>
      <c r="G4" s="63">
        <f t="shared" si="1"/>
        <v>-41</v>
      </c>
      <c r="H4" s="63">
        <f t="shared" si="3"/>
        <v>-33</v>
      </c>
    </row>
    <row r="5" spans="1:8" ht="16.5" customHeight="1">
      <c r="A5" s="146" t="s">
        <v>179</v>
      </c>
      <c r="B5" s="62">
        <v>15</v>
      </c>
      <c r="C5" s="63">
        <v>33</v>
      </c>
      <c r="D5" s="61">
        <v>31</v>
      </c>
      <c r="E5" s="86">
        <f t="shared" si="2"/>
        <v>9.7233548710871334E-4</v>
      </c>
      <c r="F5" s="86">
        <f t="shared" si="0"/>
        <v>1.0666666666666667</v>
      </c>
      <c r="G5" s="63">
        <f t="shared" si="1"/>
        <v>16</v>
      </c>
      <c r="H5" s="63">
        <f t="shared" si="3"/>
        <v>-2</v>
      </c>
    </row>
    <row r="6" spans="1:8" ht="16.5" customHeight="1">
      <c r="A6" s="146" t="s">
        <v>180</v>
      </c>
      <c r="B6" s="62">
        <v>73</v>
      </c>
      <c r="C6" s="63">
        <v>67</v>
      </c>
      <c r="D6" s="61">
        <v>50</v>
      </c>
      <c r="E6" s="86">
        <f t="shared" si="2"/>
        <v>1.5682830437237312E-3</v>
      </c>
      <c r="F6" s="86">
        <f t="shared" si="0"/>
        <v>-0.31506849315068491</v>
      </c>
      <c r="G6" s="63">
        <f t="shared" si="1"/>
        <v>-23</v>
      </c>
      <c r="H6" s="63">
        <f t="shared" si="3"/>
        <v>-17</v>
      </c>
    </row>
    <row r="7" spans="1:8" ht="16.5" customHeight="1">
      <c r="A7" s="146" t="s">
        <v>181</v>
      </c>
      <c r="B7" s="62">
        <v>77</v>
      </c>
      <c r="C7" s="63">
        <v>119</v>
      </c>
      <c r="D7" s="61">
        <v>48</v>
      </c>
      <c r="E7" s="86">
        <f t="shared" si="2"/>
        <v>1.505551721974782E-3</v>
      </c>
      <c r="F7" s="86">
        <f t="shared" si="0"/>
        <v>-0.37662337662337664</v>
      </c>
      <c r="G7" s="63">
        <f t="shared" si="1"/>
        <v>-29</v>
      </c>
      <c r="H7" s="63">
        <f t="shared" si="3"/>
        <v>-71</v>
      </c>
    </row>
    <row r="8" spans="1:8" ht="16.5" customHeight="1">
      <c r="A8" s="146" t="s">
        <v>182</v>
      </c>
      <c r="B8" s="62">
        <v>1877</v>
      </c>
      <c r="C8" s="63">
        <v>2579</v>
      </c>
      <c r="D8" s="61">
        <v>2498</v>
      </c>
      <c r="E8" s="86">
        <f t="shared" si="2"/>
        <v>7.835142086443761E-2</v>
      </c>
      <c r="F8" s="86">
        <f t="shared" si="0"/>
        <v>0.33084709643047416</v>
      </c>
      <c r="G8" s="63">
        <f t="shared" si="1"/>
        <v>621</v>
      </c>
      <c r="H8" s="63">
        <f t="shared" si="3"/>
        <v>-81</v>
      </c>
    </row>
    <row r="9" spans="1:8" ht="16.5" customHeight="1">
      <c r="A9" s="146" t="s">
        <v>183</v>
      </c>
      <c r="B9" s="62">
        <v>1015</v>
      </c>
      <c r="C9" s="63">
        <v>998</v>
      </c>
      <c r="D9" s="61">
        <v>887</v>
      </c>
      <c r="E9" s="86">
        <f t="shared" si="2"/>
        <v>2.7821341195658992E-2</v>
      </c>
      <c r="F9" s="86">
        <f t="shared" si="0"/>
        <v>-0.12610837438423644</v>
      </c>
      <c r="G9" s="63">
        <f t="shared" si="1"/>
        <v>-128</v>
      </c>
      <c r="H9" s="63">
        <f t="shared" si="3"/>
        <v>-111</v>
      </c>
    </row>
    <row r="10" spans="1:8" ht="16.5" customHeight="1">
      <c r="A10" s="146" t="s">
        <v>184</v>
      </c>
      <c r="B10" s="62">
        <v>8</v>
      </c>
      <c r="C10" s="63">
        <v>9</v>
      </c>
      <c r="D10" s="61">
        <v>3</v>
      </c>
      <c r="E10" s="86">
        <f t="shared" si="2"/>
        <v>9.4096982623423874E-5</v>
      </c>
      <c r="F10" s="86">
        <f t="shared" si="0"/>
        <v>-0.625</v>
      </c>
      <c r="G10" s="63">
        <f t="shared" si="1"/>
        <v>-5</v>
      </c>
      <c r="H10" s="63">
        <f t="shared" si="3"/>
        <v>-6</v>
      </c>
    </row>
    <row r="11" spans="1:8" ht="16.5" customHeight="1">
      <c r="A11" s="146" t="s">
        <v>185</v>
      </c>
      <c r="B11" s="62">
        <v>100</v>
      </c>
      <c r="C11" s="63">
        <v>115</v>
      </c>
      <c r="D11" s="61">
        <v>134</v>
      </c>
      <c r="E11" s="86">
        <f t="shared" si="2"/>
        <v>4.2029985571795997E-3</v>
      </c>
      <c r="F11" s="86">
        <f t="shared" si="0"/>
        <v>0.34</v>
      </c>
      <c r="G11" s="63">
        <f t="shared" si="1"/>
        <v>34</v>
      </c>
      <c r="H11" s="63">
        <f t="shared" si="3"/>
        <v>19</v>
      </c>
    </row>
    <row r="12" spans="1:8" ht="16.5" customHeight="1">
      <c r="A12" s="146" t="s">
        <v>186</v>
      </c>
      <c r="B12" s="62">
        <v>468</v>
      </c>
      <c r="C12" s="63">
        <v>278</v>
      </c>
      <c r="D12" s="61">
        <v>234</v>
      </c>
      <c r="E12" s="86">
        <f t="shared" si="2"/>
        <v>7.3395646446270625E-3</v>
      </c>
      <c r="F12" s="86">
        <f t="shared" si="0"/>
        <v>-0.5</v>
      </c>
      <c r="G12" s="63">
        <f t="shared" si="1"/>
        <v>-234</v>
      </c>
      <c r="H12" s="63">
        <f t="shared" si="3"/>
        <v>-44</v>
      </c>
    </row>
    <row r="13" spans="1:8" ht="16.5" customHeight="1">
      <c r="A13" s="146" t="s">
        <v>187</v>
      </c>
      <c r="B13" s="62">
        <v>422</v>
      </c>
      <c r="C13" s="63">
        <v>386</v>
      </c>
      <c r="D13" s="61">
        <v>325</v>
      </c>
      <c r="E13" s="86">
        <f t="shared" si="2"/>
        <v>1.0193839784204253E-2</v>
      </c>
      <c r="F13" s="86">
        <f t="shared" si="0"/>
        <v>-0.22985781990521326</v>
      </c>
      <c r="G13" s="63">
        <f t="shared" si="1"/>
        <v>-97</v>
      </c>
      <c r="H13" s="63">
        <f t="shared" si="3"/>
        <v>-61</v>
      </c>
    </row>
    <row r="14" spans="1:8" ht="16.5" customHeight="1">
      <c r="A14" s="146" t="s">
        <v>188</v>
      </c>
      <c r="B14" s="62">
        <v>84</v>
      </c>
      <c r="C14" s="63">
        <v>67</v>
      </c>
      <c r="D14" s="61">
        <v>54</v>
      </c>
      <c r="E14" s="86">
        <f t="shared" si="2"/>
        <v>1.6937456872216298E-3</v>
      </c>
      <c r="F14" s="86">
        <f t="shared" si="0"/>
        <v>-0.35714285714285715</v>
      </c>
      <c r="G14" s="63">
        <f t="shared" si="1"/>
        <v>-30</v>
      </c>
      <c r="H14" s="63">
        <f t="shared" si="3"/>
        <v>-13</v>
      </c>
    </row>
    <row r="15" spans="1:8" ht="16.5" customHeight="1">
      <c r="A15" s="146" t="s">
        <v>189</v>
      </c>
      <c r="B15" s="62">
        <v>131</v>
      </c>
      <c r="C15" s="63">
        <v>95</v>
      </c>
      <c r="D15" s="61">
        <v>112</v>
      </c>
      <c r="E15" s="86">
        <f t="shared" si="2"/>
        <v>3.5129540179411581E-3</v>
      </c>
      <c r="F15" s="86">
        <f t="shared" si="0"/>
        <v>-0.14503816793893129</v>
      </c>
      <c r="G15" s="63">
        <f t="shared" si="1"/>
        <v>-19</v>
      </c>
      <c r="H15" s="63">
        <f t="shared" si="3"/>
        <v>17</v>
      </c>
    </row>
    <row r="16" spans="1:8" ht="16.5" customHeight="1">
      <c r="A16" s="146" t="s">
        <v>190</v>
      </c>
      <c r="B16" s="62">
        <v>11</v>
      </c>
      <c r="C16" s="63">
        <v>8</v>
      </c>
      <c r="D16" s="61">
        <v>6</v>
      </c>
      <c r="E16" s="86">
        <f t="shared" si="2"/>
        <v>1.8819396524684775E-4</v>
      </c>
      <c r="F16" s="86">
        <f t="shared" si="0"/>
        <v>-0.45454545454545453</v>
      </c>
      <c r="G16" s="63">
        <f t="shared" si="1"/>
        <v>-5</v>
      </c>
      <c r="H16" s="63">
        <f t="shared" si="3"/>
        <v>-2</v>
      </c>
    </row>
    <row r="17" spans="1:8" ht="16.5" customHeight="1">
      <c r="A17" s="146" t="s">
        <v>191</v>
      </c>
      <c r="B17" s="62">
        <v>90</v>
      </c>
      <c r="C17" s="63">
        <v>118</v>
      </c>
      <c r="D17" s="61">
        <v>87</v>
      </c>
      <c r="E17" s="86">
        <f t="shared" si="2"/>
        <v>2.7288124960792924E-3</v>
      </c>
      <c r="F17" s="86">
        <f t="shared" si="0"/>
        <v>-3.3333333333333333E-2</v>
      </c>
      <c r="G17" s="63">
        <f t="shared" si="1"/>
        <v>-3</v>
      </c>
      <c r="H17" s="63">
        <f t="shared" si="3"/>
        <v>-31</v>
      </c>
    </row>
    <row r="18" spans="1:8" ht="16.5" customHeight="1">
      <c r="A18" s="146" t="s">
        <v>192</v>
      </c>
      <c r="B18" s="62">
        <v>37</v>
      </c>
      <c r="C18" s="63">
        <v>42</v>
      </c>
      <c r="D18" s="61">
        <v>44</v>
      </c>
      <c r="E18" s="86">
        <f t="shared" si="2"/>
        <v>1.3800890784768836E-3</v>
      </c>
      <c r="F18" s="86">
        <f t="shared" si="0"/>
        <v>0.1891891891891892</v>
      </c>
      <c r="G18" s="63">
        <f t="shared" si="1"/>
        <v>7</v>
      </c>
      <c r="H18" s="63">
        <f t="shared" si="3"/>
        <v>2</v>
      </c>
    </row>
    <row r="19" spans="1:8" ht="16.5" customHeight="1">
      <c r="A19" s="146" t="s">
        <v>193</v>
      </c>
      <c r="B19" s="62">
        <v>33</v>
      </c>
      <c r="C19" s="63">
        <v>31</v>
      </c>
      <c r="D19" s="61">
        <v>18</v>
      </c>
      <c r="E19" s="86">
        <f t="shared" si="2"/>
        <v>5.6458189574054324E-4</v>
      </c>
      <c r="F19" s="86">
        <f t="shared" si="0"/>
        <v>-0.45454545454545453</v>
      </c>
      <c r="G19" s="63">
        <f t="shared" si="1"/>
        <v>-15</v>
      </c>
      <c r="H19" s="63">
        <f t="shared" si="3"/>
        <v>-13</v>
      </c>
    </row>
    <row r="20" spans="1:8" ht="16.5" customHeight="1">
      <c r="A20" s="146" t="s">
        <v>194</v>
      </c>
      <c r="B20" s="62">
        <v>119</v>
      </c>
      <c r="C20" s="63">
        <v>123</v>
      </c>
      <c r="D20" s="61">
        <v>119</v>
      </c>
      <c r="E20" s="86">
        <f t="shared" si="2"/>
        <v>3.7325136440624802E-3</v>
      </c>
      <c r="F20" s="86">
        <f t="shared" si="0"/>
        <v>0</v>
      </c>
      <c r="G20" s="63">
        <f t="shared" si="1"/>
        <v>0</v>
      </c>
      <c r="H20" s="63">
        <f t="shared" si="3"/>
        <v>-4</v>
      </c>
    </row>
    <row r="21" spans="1:8" ht="16.5" customHeight="1">
      <c r="A21" s="146" t="s">
        <v>195</v>
      </c>
      <c r="B21" s="62">
        <v>44</v>
      </c>
      <c r="C21" s="63">
        <v>58</v>
      </c>
      <c r="D21" s="61">
        <v>38</v>
      </c>
      <c r="E21" s="86">
        <f t="shared" si="2"/>
        <v>1.1918951132300357E-3</v>
      </c>
      <c r="F21" s="86">
        <f t="shared" si="0"/>
        <v>-0.13636363636363635</v>
      </c>
      <c r="G21" s="63">
        <f t="shared" si="1"/>
        <v>-6</v>
      </c>
      <c r="H21" s="63">
        <f t="shared" si="3"/>
        <v>-20</v>
      </c>
    </row>
    <row r="22" spans="1:8" ht="16.5" customHeight="1">
      <c r="A22" s="146" t="s">
        <v>196</v>
      </c>
      <c r="B22" s="62">
        <v>1630</v>
      </c>
      <c r="C22" s="63">
        <v>1985</v>
      </c>
      <c r="D22" s="61">
        <v>1922</v>
      </c>
      <c r="E22" s="86">
        <f t="shared" si="2"/>
        <v>6.0284800200740229E-2</v>
      </c>
      <c r="F22" s="86">
        <f t="shared" si="0"/>
        <v>0.17914110429447852</v>
      </c>
      <c r="G22" s="63">
        <f t="shared" si="1"/>
        <v>292</v>
      </c>
      <c r="H22" s="63">
        <f t="shared" si="3"/>
        <v>-63</v>
      </c>
    </row>
    <row r="23" spans="1:8" ht="16.5" customHeight="1">
      <c r="A23" s="146" t="s">
        <v>197</v>
      </c>
      <c r="B23" s="62">
        <v>189</v>
      </c>
      <c r="C23" s="63">
        <v>180</v>
      </c>
      <c r="D23" s="61">
        <v>105</v>
      </c>
      <c r="E23" s="86">
        <f t="shared" si="2"/>
        <v>3.2933943918198355E-3</v>
      </c>
      <c r="F23" s="86">
        <f t="shared" si="0"/>
        <v>-0.44444444444444442</v>
      </c>
      <c r="G23" s="63">
        <f t="shared" si="1"/>
        <v>-84</v>
      </c>
      <c r="H23" s="63">
        <f t="shared" si="3"/>
        <v>-75</v>
      </c>
    </row>
    <row r="24" spans="1:8" ht="16.5" customHeight="1">
      <c r="A24" s="146" t="s">
        <v>198</v>
      </c>
      <c r="B24" s="62">
        <v>44</v>
      </c>
      <c r="C24" s="63">
        <v>33</v>
      </c>
      <c r="D24" s="61">
        <v>33</v>
      </c>
      <c r="E24" s="86">
        <f t="shared" si="2"/>
        <v>1.0350668088576626E-3</v>
      </c>
      <c r="F24" s="86">
        <f t="shared" si="0"/>
        <v>-0.25</v>
      </c>
      <c r="G24" s="63">
        <f t="shared" si="1"/>
        <v>-11</v>
      </c>
      <c r="H24" s="63">
        <f t="shared" si="3"/>
        <v>0</v>
      </c>
    </row>
    <row r="25" spans="1:8" ht="16.5" customHeight="1">
      <c r="A25" s="146" t="s">
        <v>199</v>
      </c>
      <c r="B25" s="62">
        <v>103</v>
      </c>
      <c r="C25" s="63">
        <v>119</v>
      </c>
      <c r="D25" s="61">
        <v>274</v>
      </c>
      <c r="E25" s="86">
        <f t="shared" si="2"/>
        <v>8.5941910796060467E-3</v>
      </c>
      <c r="F25" s="86">
        <f t="shared" si="0"/>
        <v>1.6601941747572815</v>
      </c>
      <c r="G25" s="63">
        <f t="shared" si="1"/>
        <v>171</v>
      </c>
      <c r="H25" s="63">
        <f t="shared" si="3"/>
        <v>155</v>
      </c>
    </row>
    <row r="26" spans="1:8" ht="16.5" customHeight="1">
      <c r="A26" s="146" t="s">
        <v>200</v>
      </c>
      <c r="B26" s="62">
        <v>411</v>
      </c>
      <c r="C26" s="63">
        <v>542</v>
      </c>
      <c r="D26" s="61">
        <v>464</v>
      </c>
      <c r="E26" s="86">
        <f t="shared" si="2"/>
        <v>1.4553666645756226E-2</v>
      </c>
      <c r="F26" s="86">
        <f t="shared" si="0"/>
        <v>0.12895377128953772</v>
      </c>
      <c r="G26" s="63">
        <f t="shared" si="1"/>
        <v>53</v>
      </c>
      <c r="H26" s="63">
        <f t="shared" si="3"/>
        <v>-78</v>
      </c>
    </row>
    <row r="27" spans="1:8" ht="16.5" customHeight="1">
      <c r="A27" s="146" t="s">
        <v>113</v>
      </c>
      <c r="B27" s="62">
        <v>447</v>
      </c>
      <c r="C27" s="63">
        <v>303</v>
      </c>
      <c r="D27" s="61">
        <v>225</v>
      </c>
      <c r="E27" s="86">
        <f t="shared" si="2"/>
        <v>7.0572736967567905E-3</v>
      </c>
      <c r="F27" s="86">
        <f t="shared" si="0"/>
        <v>-0.49664429530201343</v>
      </c>
      <c r="G27" s="63">
        <f t="shared" si="1"/>
        <v>-222</v>
      </c>
      <c r="H27" s="63">
        <f t="shared" si="3"/>
        <v>-78</v>
      </c>
    </row>
    <row r="28" spans="1:8" ht="16.5" customHeight="1">
      <c r="A28" s="146" t="s">
        <v>201</v>
      </c>
      <c r="B28" s="62">
        <v>200</v>
      </c>
      <c r="C28" s="63">
        <v>237</v>
      </c>
      <c r="D28" s="61">
        <v>183</v>
      </c>
      <c r="E28" s="86">
        <f t="shared" si="2"/>
        <v>5.7399159400288568E-3</v>
      </c>
      <c r="F28" s="86">
        <f t="shared" si="0"/>
        <v>-8.5000000000000006E-2</v>
      </c>
      <c r="G28" s="63">
        <f t="shared" si="1"/>
        <v>-17</v>
      </c>
      <c r="H28" s="63">
        <f t="shared" si="3"/>
        <v>-54</v>
      </c>
    </row>
    <row r="29" spans="1:8" ht="16.5" customHeight="1">
      <c r="A29" s="146" t="s">
        <v>202</v>
      </c>
      <c r="B29" s="62">
        <v>126</v>
      </c>
      <c r="C29" s="63">
        <v>124</v>
      </c>
      <c r="D29" s="61">
        <v>104</v>
      </c>
      <c r="E29" s="86">
        <f t="shared" si="2"/>
        <v>3.2620287309453608E-3</v>
      </c>
      <c r="F29" s="86">
        <f t="shared" si="0"/>
        <v>-0.17460317460317459</v>
      </c>
      <c r="G29" s="63">
        <f t="shared" si="1"/>
        <v>-22</v>
      </c>
      <c r="H29" s="63">
        <f t="shared" si="3"/>
        <v>-20</v>
      </c>
    </row>
    <row r="30" spans="1:8" ht="16.5" customHeight="1">
      <c r="A30" s="146" t="s">
        <v>203</v>
      </c>
      <c r="B30" s="62">
        <v>123</v>
      </c>
      <c r="C30" s="63">
        <v>145</v>
      </c>
      <c r="D30" s="61">
        <v>134</v>
      </c>
      <c r="E30" s="86">
        <f t="shared" si="2"/>
        <v>4.2029985571795997E-3</v>
      </c>
      <c r="F30" s="86">
        <f t="shared" si="0"/>
        <v>8.943089430894309E-2</v>
      </c>
      <c r="G30" s="63">
        <f t="shared" si="1"/>
        <v>11</v>
      </c>
      <c r="H30" s="63">
        <f t="shared" si="3"/>
        <v>-11</v>
      </c>
    </row>
    <row r="31" spans="1:8" ht="16.5" customHeight="1">
      <c r="A31" s="146" t="s">
        <v>204</v>
      </c>
      <c r="B31" s="62">
        <v>52</v>
      </c>
      <c r="C31" s="63">
        <v>115</v>
      </c>
      <c r="D31" s="61">
        <v>40</v>
      </c>
      <c r="E31" s="86">
        <f t="shared" si="2"/>
        <v>1.2546264349789849E-3</v>
      </c>
      <c r="F31" s="86">
        <f t="shared" si="0"/>
        <v>-0.23076923076923078</v>
      </c>
      <c r="G31" s="63">
        <f t="shared" si="1"/>
        <v>-12</v>
      </c>
      <c r="H31" s="63">
        <f t="shared" si="3"/>
        <v>-75</v>
      </c>
    </row>
    <row r="32" spans="1:8" ht="16.5" customHeight="1">
      <c r="A32" s="146" t="s">
        <v>205</v>
      </c>
      <c r="B32" s="62">
        <v>132</v>
      </c>
      <c r="C32" s="63">
        <v>173</v>
      </c>
      <c r="D32" s="61">
        <v>71</v>
      </c>
      <c r="E32" s="86">
        <f t="shared" si="2"/>
        <v>2.2269619220876983E-3</v>
      </c>
      <c r="F32" s="86">
        <f t="shared" si="0"/>
        <v>-0.4621212121212121</v>
      </c>
      <c r="G32" s="63">
        <f t="shared" si="1"/>
        <v>-61</v>
      </c>
      <c r="H32" s="63">
        <f t="shared" si="3"/>
        <v>-102</v>
      </c>
    </row>
    <row r="33" spans="1:8" ht="16.5" customHeight="1">
      <c r="A33" s="146" t="s">
        <v>206</v>
      </c>
      <c r="B33" s="62">
        <v>265</v>
      </c>
      <c r="C33" s="63">
        <v>334</v>
      </c>
      <c r="D33" s="61">
        <v>303</v>
      </c>
      <c r="E33" s="86">
        <f t="shared" si="2"/>
        <v>9.5037952449658122E-3</v>
      </c>
      <c r="F33" s="86">
        <f t="shared" si="0"/>
        <v>0.14339622641509434</v>
      </c>
      <c r="G33" s="63">
        <f t="shared" si="1"/>
        <v>38</v>
      </c>
      <c r="H33" s="63">
        <f t="shared" si="3"/>
        <v>-31</v>
      </c>
    </row>
    <row r="34" spans="1:8" ht="16.5" customHeight="1">
      <c r="A34" s="146" t="s">
        <v>207</v>
      </c>
      <c r="B34" s="62">
        <v>829</v>
      </c>
      <c r="C34" s="63">
        <v>1431</v>
      </c>
      <c r="D34" s="61">
        <v>900</v>
      </c>
      <c r="E34" s="86">
        <f t="shared" si="2"/>
        <v>2.8229094787027162E-2</v>
      </c>
      <c r="F34" s="86">
        <f t="shared" ref="F34:F65" si="4">(D34-B34)/B34</f>
        <v>8.5645355850422197E-2</v>
      </c>
      <c r="G34" s="63">
        <f t="shared" ref="G34:G65" si="5">D34-B34</f>
        <v>71</v>
      </c>
      <c r="H34" s="63">
        <f t="shared" si="3"/>
        <v>-531</v>
      </c>
    </row>
    <row r="35" spans="1:8" ht="16.5" customHeight="1">
      <c r="A35" s="146" t="s">
        <v>208</v>
      </c>
      <c r="B35" s="62">
        <v>136</v>
      </c>
      <c r="C35" s="63">
        <v>114</v>
      </c>
      <c r="D35" s="61">
        <v>79</v>
      </c>
      <c r="E35" s="86">
        <f t="shared" si="2"/>
        <v>2.4778872090834955E-3</v>
      </c>
      <c r="F35" s="86">
        <f t="shared" si="4"/>
        <v>-0.41911764705882354</v>
      </c>
      <c r="G35" s="63">
        <f t="shared" si="5"/>
        <v>-57</v>
      </c>
      <c r="H35" s="63">
        <f t="shared" si="3"/>
        <v>-35</v>
      </c>
    </row>
    <row r="36" spans="1:8" ht="16.5" customHeight="1">
      <c r="A36" s="146" t="s">
        <v>209</v>
      </c>
      <c r="B36" s="62">
        <v>36</v>
      </c>
      <c r="C36" s="63">
        <v>25</v>
      </c>
      <c r="D36" s="61">
        <v>32</v>
      </c>
      <c r="E36" s="86">
        <f t="shared" si="2"/>
        <v>1.0037011479831881E-3</v>
      </c>
      <c r="F36" s="86">
        <f t="shared" si="4"/>
        <v>-0.1111111111111111</v>
      </c>
      <c r="G36" s="63">
        <f t="shared" si="5"/>
        <v>-4</v>
      </c>
      <c r="H36" s="63">
        <f t="shared" si="3"/>
        <v>7</v>
      </c>
    </row>
    <row r="37" spans="1:8" ht="16.5" customHeight="1">
      <c r="A37" s="146" t="s">
        <v>210</v>
      </c>
      <c r="B37" s="62">
        <v>8</v>
      </c>
      <c r="C37" s="63">
        <v>12</v>
      </c>
      <c r="D37" s="61">
        <v>11</v>
      </c>
      <c r="E37" s="86">
        <f t="shared" si="2"/>
        <v>3.4502226961922089E-4</v>
      </c>
      <c r="F37" s="86">
        <f t="shared" si="4"/>
        <v>0.375</v>
      </c>
      <c r="G37" s="63">
        <f t="shared" si="5"/>
        <v>3</v>
      </c>
      <c r="H37" s="63">
        <f t="shared" si="3"/>
        <v>-1</v>
      </c>
    </row>
    <row r="38" spans="1:8" ht="16.5" customHeight="1">
      <c r="A38" s="146" t="s">
        <v>211</v>
      </c>
      <c r="B38" s="62">
        <v>746</v>
      </c>
      <c r="C38" s="63">
        <v>370</v>
      </c>
      <c r="D38" s="61">
        <v>270</v>
      </c>
      <c r="E38" s="86">
        <f t="shared" si="2"/>
        <v>8.4687284361081496E-3</v>
      </c>
      <c r="F38" s="86">
        <f t="shared" si="4"/>
        <v>-0.63806970509383376</v>
      </c>
      <c r="G38" s="63">
        <f t="shared" si="5"/>
        <v>-476</v>
      </c>
      <c r="H38" s="63">
        <f t="shared" si="3"/>
        <v>-100</v>
      </c>
    </row>
    <row r="39" spans="1:8" ht="16.5" customHeight="1">
      <c r="A39" s="146" t="s">
        <v>212</v>
      </c>
      <c r="B39" s="62">
        <v>16</v>
      </c>
      <c r="C39" s="63">
        <v>20</v>
      </c>
      <c r="D39" s="61">
        <v>25</v>
      </c>
      <c r="E39" s="86">
        <f t="shared" si="2"/>
        <v>7.841415218618656E-4</v>
      </c>
      <c r="F39" s="86">
        <f t="shared" si="4"/>
        <v>0.5625</v>
      </c>
      <c r="G39" s="63">
        <f t="shared" si="5"/>
        <v>9</v>
      </c>
      <c r="H39" s="63">
        <f t="shared" si="3"/>
        <v>5</v>
      </c>
    </row>
    <row r="40" spans="1:8" ht="16.5" customHeight="1">
      <c r="A40" s="146" t="s">
        <v>213</v>
      </c>
      <c r="B40" s="62">
        <v>75</v>
      </c>
      <c r="C40" s="63">
        <v>80</v>
      </c>
      <c r="D40" s="61">
        <v>116</v>
      </c>
      <c r="E40" s="86">
        <f t="shared" si="2"/>
        <v>3.6384166614390565E-3</v>
      </c>
      <c r="F40" s="86">
        <f t="shared" si="4"/>
        <v>0.54666666666666663</v>
      </c>
      <c r="G40" s="63">
        <f t="shared" si="5"/>
        <v>41</v>
      </c>
      <c r="H40" s="63">
        <f t="shared" si="3"/>
        <v>36</v>
      </c>
    </row>
    <row r="41" spans="1:8" ht="16.5" customHeight="1">
      <c r="A41" s="146" t="s">
        <v>214</v>
      </c>
      <c r="B41" s="62">
        <v>8950</v>
      </c>
      <c r="C41" s="63">
        <v>11463</v>
      </c>
      <c r="D41" s="61">
        <v>10383</v>
      </c>
      <c r="E41" s="86">
        <f t="shared" si="2"/>
        <v>0.32566965685967003</v>
      </c>
      <c r="F41" s="86">
        <f t="shared" si="4"/>
        <v>0.16011173184357541</v>
      </c>
      <c r="G41" s="63">
        <f t="shared" si="5"/>
        <v>1433</v>
      </c>
      <c r="H41" s="63">
        <f t="shared" si="3"/>
        <v>-1080</v>
      </c>
    </row>
    <row r="42" spans="1:8" ht="16.5" customHeight="1">
      <c r="A42" s="146" t="s">
        <v>215</v>
      </c>
      <c r="B42" s="62">
        <v>2489</v>
      </c>
      <c r="C42" s="63">
        <v>2645</v>
      </c>
      <c r="D42" s="61">
        <v>2559</v>
      </c>
      <c r="E42" s="86">
        <f t="shared" si="2"/>
        <v>8.0264726177780563E-2</v>
      </c>
      <c r="F42" s="86">
        <f t="shared" si="4"/>
        <v>2.812374447569305E-2</v>
      </c>
      <c r="G42" s="63">
        <f t="shared" si="5"/>
        <v>70</v>
      </c>
      <c r="H42" s="63">
        <f t="shared" si="3"/>
        <v>-86</v>
      </c>
    </row>
    <row r="43" spans="1:8" ht="16.5" customHeight="1">
      <c r="A43" s="146" t="s">
        <v>216</v>
      </c>
      <c r="B43" s="62">
        <v>308</v>
      </c>
      <c r="C43" s="63">
        <v>304</v>
      </c>
      <c r="D43" s="61">
        <v>198</v>
      </c>
      <c r="E43" s="86">
        <f t="shared" si="2"/>
        <v>6.2104008531459762E-3</v>
      </c>
      <c r="F43" s="86">
        <f t="shared" si="4"/>
        <v>-0.35714285714285715</v>
      </c>
      <c r="G43" s="63">
        <f t="shared" si="5"/>
        <v>-110</v>
      </c>
      <c r="H43" s="63">
        <f t="shared" si="3"/>
        <v>-106</v>
      </c>
    </row>
    <row r="44" spans="1:8" ht="16.5" customHeight="1">
      <c r="A44" s="146" t="s">
        <v>217</v>
      </c>
      <c r="B44" s="62">
        <v>58</v>
      </c>
      <c r="C44" s="63">
        <v>68</v>
      </c>
      <c r="D44" s="61">
        <v>70</v>
      </c>
      <c r="E44" s="86">
        <f t="shared" si="2"/>
        <v>2.195596261213224E-3</v>
      </c>
      <c r="F44" s="86">
        <f t="shared" si="4"/>
        <v>0.20689655172413793</v>
      </c>
      <c r="G44" s="63">
        <f t="shared" si="5"/>
        <v>12</v>
      </c>
      <c r="H44" s="63">
        <f t="shared" si="3"/>
        <v>2</v>
      </c>
    </row>
    <row r="45" spans="1:8" ht="16.5" customHeight="1">
      <c r="A45" s="146" t="s">
        <v>218</v>
      </c>
      <c r="B45" s="62">
        <v>57</v>
      </c>
      <c r="C45" s="63">
        <v>101</v>
      </c>
      <c r="D45" s="61">
        <v>74</v>
      </c>
      <c r="E45" s="86">
        <f t="shared" si="2"/>
        <v>2.3210589047111224E-3</v>
      </c>
      <c r="F45" s="86">
        <f t="shared" si="4"/>
        <v>0.2982456140350877</v>
      </c>
      <c r="G45" s="63">
        <f t="shared" si="5"/>
        <v>17</v>
      </c>
      <c r="H45" s="63">
        <f t="shared" si="3"/>
        <v>-27</v>
      </c>
    </row>
    <row r="46" spans="1:8" ht="16.5" customHeight="1">
      <c r="A46" s="146" t="s">
        <v>219</v>
      </c>
      <c r="B46" s="62">
        <v>19</v>
      </c>
      <c r="C46" s="63">
        <v>25</v>
      </c>
      <c r="D46" s="61">
        <v>16</v>
      </c>
      <c r="E46" s="86">
        <f t="shared" si="2"/>
        <v>5.0185057399159403E-4</v>
      </c>
      <c r="F46" s="86">
        <f t="shared" si="4"/>
        <v>-0.15789473684210525</v>
      </c>
      <c r="G46" s="63">
        <f t="shared" si="5"/>
        <v>-3</v>
      </c>
      <c r="H46" s="63">
        <f t="shared" si="3"/>
        <v>-9</v>
      </c>
    </row>
    <row r="47" spans="1:8" ht="16.5" customHeight="1">
      <c r="A47" s="146" t="s">
        <v>220</v>
      </c>
      <c r="B47" s="62">
        <v>58</v>
      </c>
      <c r="C47" s="63">
        <v>150</v>
      </c>
      <c r="D47" s="61">
        <v>57</v>
      </c>
      <c r="E47" s="86">
        <f t="shared" si="2"/>
        <v>1.7878426698450535E-3</v>
      </c>
      <c r="F47" s="86">
        <f t="shared" si="4"/>
        <v>-1.7241379310344827E-2</v>
      </c>
      <c r="G47" s="63">
        <f t="shared" si="5"/>
        <v>-1</v>
      </c>
      <c r="H47" s="63">
        <f t="shared" si="3"/>
        <v>-93</v>
      </c>
    </row>
    <row r="48" spans="1:8" ht="16.5" customHeight="1">
      <c r="A48" s="146" t="s">
        <v>221</v>
      </c>
      <c r="B48" s="62">
        <v>354</v>
      </c>
      <c r="C48" s="63">
        <v>465</v>
      </c>
      <c r="D48" s="61">
        <v>515</v>
      </c>
      <c r="E48" s="86">
        <f t="shared" si="2"/>
        <v>1.6153315350354431E-2</v>
      </c>
      <c r="F48" s="86">
        <f t="shared" si="4"/>
        <v>0.45480225988700562</v>
      </c>
      <c r="G48" s="63">
        <f t="shared" si="5"/>
        <v>161</v>
      </c>
      <c r="H48" s="63">
        <f t="shared" si="3"/>
        <v>50</v>
      </c>
    </row>
    <row r="49" spans="1:8" ht="16.5" customHeight="1">
      <c r="A49" s="146" t="s">
        <v>223</v>
      </c>
      <c r="B49" s="62">
        <v>19</v>
      </c>
      <c r="C49" s="63">
        <v>12</v>
      </c>
      <c r="D49" s="61">
        <v>14</v>
      </c>
      <c r="E49" s="86">
        <f t="shared" si="2"/>
        <v>4.3911925224264476E-4</v>
      </c>
      <c r="F49" s="86">
        <f t="shared" si="4"/>
        <v>-0.26315789473684209</v>
      </c>
      <c r="G49" s="63">
        <f t="shared" si="5"/>
        <v>-5</v>
      </c>
      <c r="H49" s="63">
        <f t="shared" si="3"/>
        <v>2</v>
      </c>
    </row>
    <row r="50" spans="1:8" ht="16.5" customHeight="1">
      <c r="A50" s="146" t="s">
        <v>131</v>
      </c>
      <c r="B50" s="62">
        <v>70</v>
      </c>
      <c r="C50" s="63">
        <v>64</v>
      </c>
      <c r="D50" s="61">
        <v>59</v>
      </c>
      <c r="E50" s="86">
        <f t="shared" si="2"/>
        <v>1.850573991594003E-3</v>
      </c>
      <c r="F50" s="86">
        <f t="shared" si="4"/>
        <v>-0.15714285714285714</v>
      </c>
      <c r="G50" s="63">
        <f t="shared" si="5"/>
        <v>-11</v>
      </c>
      <c r="H50" s="63">
        <f t="shared" si="3"/>
        <v>-5</v>
      </c>
    </row>
    <row r="51" spans="1:8" ht="16.5" customHeight="1">
      <c r="A51" s="146" t="s">
        <v>224</v>
      </c>
      <c r="B51" s="62">
        <v>150</v>
      </c>
      <c r="C51" s="63">
        <v>145</v>
      </c>
      <c r="D51" s="61">
        <v>133</v>
      </c>
      <c r="E51" s="86">
        <f t="shared" si="2"/>
        <v>4.1716328963051254E-3</v>
      </c>
      <c r="F51" s="86">
        <f t="shared" si="4"/>
        <v>-0.11333333333333333</v>
      </c>
      <c r="G51" s="63">
        <f t="shared" si="5"/>
        <v>-17</v>
      </c>
      <c r="H51" s="63">
        <f t="shared" si="3"/>
        <v>-12</v>
      </c>
    </row>
    <row r="52" spans="1:8" ht="16.5" customHeight="1">
      <c r="A52" s="146" t="s">
        <v>222</v>
      </c>
      <c r="B52" s="62">
        <v>48</v>
      </c>
      <c r="C52" s="63">
        <v>47</v>
      </c>
      <c r="D52" s="61">
        <v>63</v>
      </c>
      <c r="E52" s="86">
        <f t="shared" si="2"/>
        <v>1.9760366350919014E-3</v>
      </c>
      <c r="F52" s="86">
        <f t="shared" si="4"/>
        <v>0.3125</v>
      </c>
      <c r="G52" s="63">
        <f t="shared" si="5"/>
        <v>15</v>
      </c>
      <c r="H52" s="63">
        <f t="shared" si="3"/>
        <v>16</v>
      </c>
    </row>
    <row r="53" spans="1:8" ht="16.5" customHeight="1">
      <c r="A53" s="146" t="s">
        <v>225</v>
      </c>
      <c r="B53" s="62">
        <v>975</v>
      </c>
      <c r="C53" s="63">
        <v>1344</v>
      </c>
      <c r="D53" s="61">
        <v>1156</v>
      </c>
      <c r="E53" s="86">
        <f t="shared" si="2"/>
        <v>3.6258703970892668E-2</v>
      </c>
      <c r="F53" s="86">
        <f t="shared" si="4"/>
        <v>0.18564102564102564</v>
      </c>
      <c r="G53" s="63">
        <f t="shared" si="5"/>
        <v>181</v>
      </c>
      <c r="H53" s="63">
        <f t="shared" si="3"/>
        <v>-188</v>
      </c>
    </row>
    <row r="54" spans="1:8" ht="16.5" customHeight="1">
      <c r="A54" s="146" t="s">
        <v>226</v>
      </c>
      <c r="B54" s="62">
        <v>344</v>
      </c>
      <c r="C54" s="63">
        <v>353</v>
      </c>
      <c r="D54" s="61">
        <v>355</v>
      </c>
      <c r="E54" s="86">
        <f t="shared" si="2"/>
        <v>1.1134809610438492E-2</v>
      </c>
      <c r="F54" s="86">
        <f t="shared" si="4"/>
        <v>3.1976744186046513E-2</v>
      </c>
      <c r="G54" s="63">
        <f t="shared" si="5"/>
        <v>11</v>
      </c>
      <c r="H54" s="63">
        <f t="shared" si="3"/>
        <v>2</v>
      </c>
    </row>
    <row r="55" spans="1:8" ht="16.5" customHeight="1">
      <c r="A55" s="146" t="s">
        <v>227</v>
      </c>
      <c r="B55" s="62">
        <v>108</v>
      </c>
      <c r="C55" s="63">
        <v>138</v>
      </c>
      <c r="D55" s="61">
        <v>107</v>
      </c>
      <c r="E55" s="86">
        <f t="shared" si="2"/>
        <v>3.356125713568785E-3</v>
      </c>
      <c r="F55" s="86">
        <f t="shared" si="4"/>
        <v>-9.2592592592592587E-3</v>
      </c>
      <c r="G55" s="63">
        <f t="shared" si="5"/>
        <v>-1</v>
      </c>
      <c r="H55" s="63">
        <f t="shared" si="3"/>
        <v>-31</v>
      </c>
    </row>
    <row r="56" spans="1:8" ht="16.5" customHeight="1">
      <c r="A56" s="146" t="s">
        <v>228</v>
      </c>
      <c r="B56" s="62">
        <v>229</v>
      </c>
      <c r="C56" s="63">
        <v>284</v>
      </c>
      <c r="D56" s="61">
        <v>339</v>
      </c>
      <c r="E56" s="86">
        <f t="shared" si="2"/>
        <v>1.0632959036446898E-2</v>
      </c>
      <c r="F56" s="86">
        <f t="shared" si="4"/>
        <v>0.48034934497816595</v>
      </c>
      <c r="G56" s="63">
        <f t="shared" si="5"/>
        <v>110</v>
      </c>
      <c r="H56" s="63">
        <f t="shared" si="3"/>
        <v>55</v>
      </c>
    </row>
    <row r="57" spans="1:8" ht="16.5" customHeight="1">
      <c r="A57" s="146" t="s">
        <v>229</v>
      </c>
      <c r="B57" s="62">
        <v>655</v>
      </c>
      <c r="C57" s="63">
        <v>588</v>
      </c>
      <c r="D57" s="61">
        <v>537</v>
      </c>
      <c r="E57" s="86">
        <f t="shared" si="2"/>
        <v>1.6843359889592874E-2</v>
      </c>
      <c r="F57" s="86">
        <f t="shared" si="4"/>
        <v>-0.18015267175572519</v>
      </c>
      <c r="G57" s="63">
        <f t="shared" si="5"/>
        <v>-118</v>
      </c>
      <c r="H57" s="63">
        <f t="shared" si="3"/>
        <v>-51</v>
      </c>
    </row>
    <row r="58" spans="1:8" ht="16.5" customHeight="1">
      <c r="A58" s="146" t="s">
        <v>230</v>
      </c>
      <c r="B58" s="62">
        <v>103</v>
      </c>
      <c r="C58" s="63">
        <v>92</v>
      </c>
      <c r="D58" s="61">
        <v>85</v>
      </c>
      <c r="E58" s="86">
        <f t="shared" si="2"/>
        <v>2.666081174330343E-3</v>
      </c>
      <c r="F58" s="86">
        <f t="shared" si="4"/>
        <v>-0.17475728155339806</v>
      </c>
      <c r="G58" s="63">
        <f t="shared" si="5"/>
        <v>-18</v>
      </c>
      <c r="H58" s="63">
        <f t="shared" si="3"/>
        <v>-7</v>
      </c>
    </row>
    <row r="59" spans="1:8" ht="16.5" customHeight="1">
      <c r="A59" s="146" t="s">
        <v>231</v>
      </c>
      <c r="B59" s="62">
        <v>694</v>
      </c>
      <c r="C59" s="63">
        <v>669</v>
      </c>
      <c r="D59" s="61">
        <v>500</v>
      </c>
      <c r="E59" s="86">
        <f t="shared" si="2"/>
        <v>1.5682830437237314E-2</v>
      </c>
      <c r="F59" s="86">
        <f t="shared" si="4"/>
        <v>-0.27953890489913547</v>
      </c>
      <c r="G59" s="63">
        <f t="shared" si="5"/>
        <v>-194</v>
      </c>
      <c r="H59" s="63">
        <f t="shared" si="3"/>
        <v>-169</v>
      </c>
    </row>
    <row r="60" spans="1:8" ht="16.5" customHeight="1">
      <c r="A60" s="146" t="s">
        <v>232</v>
      </c>
      <c r="B60" s="62">
        <v>276</v>
      </c>
      <c r="C60" s="63">
        <v>310</v>
      </c>
      <c r="D60" s="61">
        <v>215</v>
      </c>
      <c r="E60" s="86">
        <f t="shared" si="2"/>
        <v>6.7436170880120442E-3</v>
      </c>
      <c r="F60" s="86">
        <f t="shared" si="4"/>
        <v>-0.2210144927536232</v>
      </c>
      <c r="G60" s="63">
        <f t="shared" si="5"/>
        <v>-61</v>
      </c>
      <c r="H60" s="63">
        <f t="shared" si="3"/>
        <v>-95</v>
      </c>
    </row>
    <row r="61" spans="1:8" ht="16.5" customHeight="1">
      <c r="A61" s="146" t="s">
        <v>233</v>
      </c>
      <c r="B61" s="62">
        <v>17</v>
      </c>
      <c r="C61" s="63">
        <v>25</v>
      </c>
      <c r="D61" s="61">
        <v>24</v>
      </c>
      <c r="E61" s="86">
        <f t="shared" si="2"/>
        <v>7.5277586098739099E-4</v>
      </c>
      <c r="F61" s="86">
        <f t="shared" si="4"/>
        <v>0.41176470588235292</v>
      </c>
      <c r="G61" s="63">
        <f t="shared" si="5"/>
        <v>7</v>
      </c>
      <c r="H61" s="63">
        <f t="shared" si="3"/>
        <v>-1</v>
      </c>
    </row>
    <row r="62" spans="1:8" ht="16.5" customHeight="1">
      <c r="A62" s="146" t="s">
        <v>234</v>
      </c>
      <c r="B62" s="62">
        <v>90</v>
      </c>
      <c r="C62" s="63">
        <v>82</v>
      </c>
      <c r="D62" s="61">
        <v>69</v>
      </c>
      <c r="E62" s="86">
        <f t="shared" si="2"/>
        <v>2.1642306003387493E-3</v>
      </c>
      <c r="F62" s="86">
        <f t="shared" si="4"/>
        <v>-0.23333333333333334</v>
      </c>
      <c r="G62" s="63">
        <f t="shared" si="5"/>
        <v>-21</v>
      </c>
      <c r="H62" s="63">
        <f t="shared" si="3"/>
        <v>-13</v>
      </c>
    </row>
    <row r="63" spans="1:8" ht="16.5" customHeight="1">
      <c r="A63" s="146" t="s">
        <v>235</v>
      </c>
      <c r="B63" s="62">
        <v>87</v>
      </c>
      <c r="C63" s="63">
        <v>90</v>
      </c>
      <c r="D63" s="61">
        <v>46</v>
      </c>
      <c r="E63" s="86">
        <f t="shared" si="2"/>
        <v>1.4428204002258328E-3</v>
      </c>
      <c r="F63" s="86">
        <f t="shared" si="4"/>
        <v>-0.47126436781609193</v>
      </c>
      <c r="G63" s="63">
        <f t="shared" si="5"/>
        <v>-41</v>
      </c>
      <c r="H63" s="63">
        <f t="shared" si="3"/>
        <v>-44</v>
      </c>
    </row>
    <row r="64" spans="1:8" ht="16.5" customHeight="1">
      <c r="A64" s="146" t="s">
        <v>236</v>
      </c>
      <c r="B64" s="62">
        <v>211</v>
      </c>
      <c r="C64" s="63">
        <v>165</v>
      </c>
      <c r="D64" s="61">
        <v>158</v>
      </c>
      <c r="E64" s="86">
        <f t="shared" si="2"/>
        <v>4.9557744181669911E-3</v>
      </c>
      <c r="F64" s="86">
        <f t="shared" si="4"/>
        <v>-0.25118483412322273</v>
      </c>
      <c r="G64" s="63">
        <f t="shared" si="5"/>
        <v>-53</v>
      </c>
      <c r="H64" s="63">
        <f t="shared" si="3"/>
        <v>-7</v>
      </c>
    </row>
    <row r="65" spans="1:8" ht="16.5" customHeight="1">
      <c r="A65" s="146" t="s">
        <v>237</v>
      </c>
      <c r="B65" s="62">
        <v>133</v>
      </c>
      <c r="C65" s="63">
        <v>98</v>
      </c>
      <c r="D65" s="61">
        <v>97</v>
      </c>
      <c r="E65" s="86">
        <f t="shared" si="2"/>
        <v>3.0424691048240387E-3</v>
      </c>
      <c r="F65" s="86">
        <f t="shared" si="4"/>
        <v>-0.27067669172932329</v>
      </c>
      <c r="G65" s="63">
        <f t="shared" si="5"/>
        <v>-36</v>
      </c>
      <c r="H65" s="63">
        <f t="shared" si="3"/>
        <v>-1</v>
      </c>
    </row>
    <row r="66" spans="1:8" ht="16.5" customHeight="1">
      <c r="A66" s="146" t="s">
        <v>238</v>
      </c>
      <c r="B66" s="62">
        <v>113</v>
      </c>
      <c r="C66" s="63">
        <v>119</v>
      </c>
      <c r="D66" s="61">
        <v>78</v>
      </c>
      <c r="E66" s="86">
        <f t="shared" si="2"/>
        <v>2.4465215482090208E-3</v>
      </c>
      <c r="F66" s="86">
        <f t="shared" ref="F66:F83" si="6">(D66-B66)/B66</f>
        <v>-0.30973451327433627</v>
      </c>
      <c r="G66" s="63">
        <f t="shared" ref="G66:G83" si="7">D66-B66</f>
        <v>-35</v>
      </c>
      <c r="H66" s="63">
        <f t="shared" si="3"/>
        <v>-41</v>
      </c>
    </row>
    <row r="67" spans="1:8" ht="16.5" customHeight="1">
      <c r="A67" s="146" t="s">
        <v>239</v>
      </c>
      <c r="B67" s="62">
        <v>294</v>
      </c>
      <c r="C67" s="63">
        <v>376</v>
      </c>
      <c r="D67" s="61">
        <v>361</v>
      </c>
      <c r="E67" s="86">
        <f t="shared" ref="E67:E83" si="8">D67/$D$83</f>
        <v>1.132300357568534E-2</v>
      </c>
      <c r="F67" s="86">
        <f t="shared" si="6"/>
        <v>0.22789115646258504</v>
      </c>
      <c r="G67" s="63">
        <f t="shared" si="7"/>
        <v>67</v>
      </c>
      <c r="H67" s="63">
        <f t="shared" ref="H67:H83" si="9">D67-C67</f>
        <v>-15</v>
      </c>
    </row>
    <row r="68" spans="1:8" ht="16.5" customHeight="1">
      <c r="A68" s="146" t="s">
        <v>240</v>
      </c>
      <c r="B68" s="62">
        <v>455</v>
      </c>
      <c r="C68" s="63">
        <v>434</v>
      </c>
      <c r="D68" s="61">
        <v>358</v>
      </c>
      <c r="E68" s="86">
        <f t="shared" si="8"/>
        <v>1.1228906593061916E-2</v>
      </c>
      <c r="F68" s="86">
        <f t="shared" si="6"/>
        <v>-0.21318681318681318</v>
      </c>
      <c r="G68" s="63">
        <f t="shared" si="7"/>
        <v>-97</v>
      </c>
      <c r="H68" s="63">
        <f t="shared" si="9"/>
        <v>-76</v>
      </c>
    </row>
    <row r="69" spans="1:8" ht="16.5" customHeight="1">
      <c r="A69" s="146" t="s">
        <v>241</v>
      </c>
      <c r="B69" s="62">
        <v>52</v>
      </c>
      <c r="C69" s="63">
        <v>50</v>
      </c>
      <c r="D69" s="61">
        <v>35</v>
      </c>
      <c r="E69" s="86">
        <f t="shared" si="8"/>
        <v>1.097798130606612E-3</v>
      </c>
      <c r="F69" s="86">
        <f t="shared" si="6"/>
        <v>-0.32692307692307693</v>
      </c>
      <c r="G69" s="63">
        <f t="shared" si="7"/>
        <v>-17</v>
      </c>
      <c r="H69" s="63">
        <f t="shared" si="9"/>
        <v>-15</v>
      </c>
    </row>
    <row r="70" spans="1:8" ht="16.5" customHeight="1">
      <c r="A70" s="146" t="s">
        <v>242</v>
      </c>
      <c r="B70" s="62">
        <v>46</v>
      </c>
      <c r="C70" s="63">
        <v>59</v>
      </c>
      <c r="D70" s="61">
        <v>45</v>
      </c>
      <c r="E70" s="86">
        <f t="shared" si="8"/>
        <v>1.4114547393513581E-3</v>
      </c>
      <c r="F70" s="86">
        <f t="shared" si="6"/>
        <v>-2.1739130434782608E-2</v>
      </c>
      <c r="G70" s="63">
        <f t="shared" si="7"/>
        <v>-1</v>
      </c>
      <c r="H70" s="63">
        <f t="shared" si="9"/>
        <v>-14</v>
      </c>
    </row>
    <row r="71" spans="1:8" ht="16.5" customHeight="1">
      <c r="A71" s="146" t="s">
        <v>243</v>
      </c>
      <c r="B71" s="62">
        <v>149</v>
      </c>
      <c r="C71" s="63">
        <v>99</v>
      </c>
      <c r="D71" s="61">
        <v>93</v>
      </c>
      <c r="E71" s="86">
        <f t="shared" si="8"/>
        <v>2.9170064613261402E-3</v>
      </c>
      <c r="F71" s="86">
        <f t="shared" si="6"/>
        <v>-0.37583892617449666</v>
      </c>
      <c r="G71" s="63">
        <f t="shared" si="7"/>
        <v>-56</v>
      </c>
      <c r="H71" s="63">
        <f t="shared" si="9"/>
        <v>-6</v>
      </c>
    </row>
    <row r="72" spans="1:8" ht="16.5" customHeight="1">
      <c r="A72" s="146" t="s">
        <v>244</v>
      </c>
      <c r="B72" s="62">
        <v>168</v>
      </c>
      <c r="C72" s="63">
        <v>227</v>
      </c>
      <c r="D72" s="61">
        <v>137</v>
      </c>
      <c r="E72" s="86">
        <f t="shared" si="8"/>
        <v>4.2970955398030234E-3</v>
      </c>
      <c r="F72" s="86">
        <f t="shared" si="6"/>
        <v>-0.18452380952380953</v>
      </c>
      <c r="G72" s="63">
        <f t="shared" si="7"/>
        <v>-31</v>
      </c>
      <c r="H72" s="63">
        <f t="shared" si="9"/>
        <v>-90</v>
      </c>
    </row>
    <row r="73" spans="1:8" ht="16.5" customHeight="1">
      <c r="A73" s="146" t="s">
        <v>245</v>
      </c>
      <c r="B73" s="62">
        <v>25</v>
      </c>
      <c r="C73" s="63">
        <v>58</v>
      </c>
      <c r="D73" s="61">
        <v>32</v>
      </c>
      <c r="E73" s="86">
        <f t="shared" si="8"/>
        <v>1.0037011479831881E-3</v>
      </c>
      <c r="F73" s="86">
        <f t="shared" si="6"/>
        <v>0.28000000000000003</v>
      </c>
      <c r="G73" s="63">
        <f t="shared" si="7"/>
        <v>7</v>
      </c>
      <c r="H73" s="63">
        <f t="shared" si="9"/>
        <v>-26</v>
      </c>
    </row>
    <row r="74" spans="1:8" ht="16.5" customHeight="1">
      <c r="A74" s="146" t="s">
        <v>246</v>
      </c>
      <c r="B74" s="62">
        <v>665</v>
      </c>
      <c r="C74" s="63">
        <v>1077</v>
      </c>
      <c r="D74" s="61">
        <v>794</v>
      </c>
      <c r="E74" s="86">
        <f t="shared" si="8"/>
        <v>2.4904334734332852E-2</v>
      </c>
      <c r="F74" s="86">
        <f t="shared" si="6"/>
        <v>0.19398496240601504</v>
      </c>
      <c r="G74" s="63">
        <f t="shared" si="7"/>
        <v>129</v>
      </c>
      <c r="H74" s="63">
        <f t="shared" si="9"/>
        <v>-283</v>
      </c>
    </row>
    <row r="75" spans="1:8" ht="16.5" customHeight="1">
      <c r="A75" s="146" t="s">
        <v>247</v>
      </c>
      <c r="B75" s="62">
        <v>106</v>
      </c>
      <c r="C75" s="63">
        <v>112</v>
      </c>
      <c r="D75" s="61">
        <v>102</v>
      </c>
      <c r="E75" s="86">
        <f t="shared" si="8"/>
        <v>3.1992974091964118E-3</v>
      </c>
      <c r="F75" s="86">
        <f t="shared" si="6"/>
        <v>-3.7735849056603772E-2</v>
      </c>
      <c r="G75" s="63">
        <f t="shared" si="7"/>
        <v>-4</v>
      </c>
      <c r="H75" s="63">
        <f t="shared" si="9"/>
        <v>-10</v>
      </c>
    </row>
    <row r="76" spans="1:8" ht="16.5" customHeight="1">
      <c r="A76" s="146" t="s">
        <v>248</v>
      </c>
      <c r="B76" s="62">
        <v>324</v>
      </c>
      <c r="C76" s="63">
        <v>251</v>
      </c>
      <c r="D76" s="61">
        <v>201</v>
      </c>
      <c r="E76" s="86">
        <f t="shared" si="8"/>
        <v>6.3044978357693999E-3</v>
      </c>
      <c r="F76" s="86">
        <f t="shared" si="6"/>
        <v>-0.37962962962962965</v>
      </c>
      <c r="G76" s="63">
        <f t="shared" si="7"/>
        <v>-123</v>
      </c>
      <c r="H76" s="63">
        <f t="shared" si="9"/>
        <v>-50</v>
      </c>
    </row>
    <row r="77" spans="1:8" ht="16.5" customHeight="1">
      <c r="A77" s="146" t="s">
        <v>249</v>
      </c>
      <c r="B77" s="62">
        <v>12</v>
      </c>
      <c r="C77" s="63">
        <v>9</v>
      </c>
      <c r="D77" s="61">
        <v>18</v>
      </c>
      <c r="E77" s="86">
        <f t="shared" si="8"/>
        <v>5.6458189574054324E-4</v>
      </c>
      <c r="F77" s="86">
        <f t="shared" si="6"/>
        <v>0.5</v>
      </c>
      <c r="G77" s="63">
        <f t="shared" si="7"/>
        <v>6</v>
      </c>
      <c r="H77" s="63">
        <f t="shared" si="9"/>
        <v>9</v>
      </c>
    </row>
    <row r="78" spans="1:8" ht="16.5" customHeight="1">
      <c r="A78" s="146" t="s">
        <v>250</v>
      </c>
      <c r="B78" s="62">
        <v>249</v>
      </c>
      <c r="C78" s="63">
        <v>248</v>
      </c>
      <c r="D78" s="61">
        <v>213</v>
      </c>
      <c r="E78" s="86">
        <f t="shared" si="8"/>
        <v>6.6808857662630948E-3</v>
      </c>
      <c r="F78" s="86">
        <f t="shared" si="6"/>
        <v>-0.14457831325301204</v>
      </c>
      <c r="G78" s="63">
        <f t="shared" si="7"/>
        <v>-36</v>
      </c>
      <c r="H78" s="63">
        <f t="shared" si="9"/>
        <v>-35</v>
      </c>
    </row>
    <row r="79" spans="1:8" ht="16.5" customHeight="1">
      <c r="A79" s="146" t="s">
        <v>251</v>
      </c>
      <c r="B79" s="62">
        <v>221</v>
      </c>
      <c r="C79" s="63">
        <v>99</v>
      </c>
      <c r="D79" s="61">
        <v>76</v>
      </c>
      <c r="E79" s="86">
        <f t="shared" si="8"/>
        <v>2.3837902264600714E-3</v>
      </c>
      <c r="F79" s="86">
        <f t="shared" si="6"/>
        <v>-0.65610859728506787</v>
      </c>
      <c r="G79" s="63">
        <f t="shared" si="7"/>
        <v>-145</v>
      </c>
      <c r="H79" s="63">
        <f t="shared" si="9"/>
        <v>-23</v>
      </c>
    </row>
    <row r="80" spans="1:8" ht="16.5" customHeight="1">
      <c r="A80" s="146" t="s">
        <v>252</v>
      </c>
      <c r="B80" s="62">
        <v>99</v>
      </c>
      <c r="C80" s="63">
        <v>122</v>
      </c>
      <c r="D80" s="61">
        <v>85</v>
      </c>
      <c r="E80" s="86">
        <f t="shared" si="8"/>
        <v>2.666081174330343E-3</v>
      </c>
      <c r="F80" s="86">
        <f t="shared" si="6"/>
        <v>-0.14141414141414141</v>
      </c>
      <c r="G80" s="63">
        <f t="shared" si="7"/>
        <v>-14</v>
      </c>
      <c r="H80" s="63">
        <f t="shared" si="9"/>
        <v>-37</v>
      </c>
    </row>
    <row r="81" spans="1:9" ht="16.5" customHeight="1">
      <c r="A81" s="146" t="s">
        <v>253</v>
      </c>
      <c r="B81" s="62">
        <v>61</v>
      </c>
      <c r="C81" s="63">
        <v>87</v>
      </c>
      <c r="D81" s="61">
        <v>59</v>
      </c>
      <c r="E81" s="86">
        <f t="shared" si="8"/>
        <v>1.850573991594003E-3</v>
      </c>
      <c r="F81" s="86">
        <f t="shared" si="6"/>
        <v>-3.2786885245901641E-2</v>
      </c>
      <c r="G81" s="63">
        <f t="shared" si="7"/>
        <v>-2</v>
      </c>
      <c r="H81" s="63">
        <f t="shared" si="9"/>
        <v>-28</v>
      </c>
    </row>
    <row r="82" spans="1:9" ht="16.5" customHeight="1" thickBot="1">
      <c r="A82" s="146" t="s">
        <v>254</v>
      </c>
      <c r="B82" s="62">
        <v>192</v>
      </c>
      <c r="C82" s="63">
        <v>206</v>
      </c>
      <c r="D82" s="61">
        <v>163</v>
      </c>
      <c r="E82" s="86">
        <f t="shared" si="8"/>
        <v>5.1126027225393642E-3</v>
      </c>
      <c r="F82" s="86">
        <f t="shared" si="6"/>
        <v>-0.15104166666666666</v>
      </c>
      <c r="G82" s="63">
        <f t="shared" si="7"/>
        <v>-29</v>
      </c>
      <c r="H82" s="63">
        <f t="shared" si="9"/>
        <v>-43</v>
      </c>
    </row>
    <row r="83" spans="1:9" s="12" customFormat="1" ht="16.5" customHeight="1" thickBot="1">
      <c r="A83" s="144" t="s">
        <v>174</v>
      </c>
      <c r="B83" s="89">
        <v>31210</v>
      </c>
      <c r="C83" s="90">
        <v>36102</v>
      </c>
      <c r="D83" s="119">
        <v>31882</v>
      </c>
      <c r="E83" s="92">
        <f t="shared" si="8"/>
        <v>1</v>
      </c>
      <c r="F83" s="92">
        <f t="shared" si="6"/>
        <v>2.1531560397308556E-2</v>
      </c>
      <c r="G83" s="90">
        <f t="shared" si="7"/>
        <v>672</v>
      </c>
      <c r="H83" s="90">
        <f t="shared" si="9"/>
        <v>-4220</v>
      </c>
      <c r="I8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Endeksler</vt:lpstr>
      <vt:lpstr>4a_Sektör</vt:lpstr>
      <vt:lpstr>4a_İmalat_Sektör</vt:lpstr>
      <vt:lpstr>4a_İşyeri_Sektör</vt:lpstr>
      <vt:lpstr>4a_İl</vt:lpstr>
      <vt:lpstr>4b_Esnaf_İl</vt:lpstr>
      <vt:lpstr>4b_Tarım_İl</vt:lpstr>
      <vt:lpstr>4c_Kamu_İl </vt:lpstr>
      <vt:lpstr>4a_İşyeri_İl</vt:lpstr>
      <vt:lpstr>4a_Kadın_Sektör</vt:lpstr>
      <vt:lpstr>4a_Kadın_İmalat_Sektör</vt:lpstr>
      <vt:lpstr>4a_Kadın_İl</vt:lpstr>
      <vt:lpstr>4b_Esnaf_İl_Cinsiyet</vt:lpstr>
      <vt:lpstr>4b_Tarım_İl_Cinsiyet</vt:lpstr>
      <vt:lpstr>4c_İl_Cinsiyet</vt:lpstr>
      <vt:lpstr>İşsizlikSigortası_Başvuru</vt:lpstr>
      <vt:lpstr>İşsizlikSigortası_Ödeme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tepav</dc:creator>
  <cp:lastModifiedBy>Merve</cp:lastModifiedBy>
  <dcterms:created xsi:type="dcterms:W3CDTF">2011-08-11T09:01:00Z</dcterms:created>
  <dcterms:modified xsi:type="dcterms:W3CDTF">2015-07-14T15:10:19Z</dcterms:modified>
</cp:coreProperties>
</file>